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9630FA0-7D38-40C2-87B7-0EEA24CB583C}" xr6:coauthVersionLast="47" xr6:coauthVersionMax="47" xr10:uidLastSave="{00000000-0000-0000-0000-000000000000}"/>
  <bookViews>
    <workbookView xWindow="-120" yWindow="-120" windowWidth="29040" windowHeight="15840" tabRatio="796" xr2:uid="{00000000-000D-0000-FFFF-FFFF00000000}"/>
  </bookViews>
  <sheets>
    <sheet name="効果検証様式（集計値）" sheetId="1" r:id="rId1"/>
    <sheet name="R4.10" sheetId="84" r:id="rId2"/>
    <sheet name="R4.11" sheetId="112" r:id="rId3"/>
    <sheet name="R4.12" sheetId="114" r:id="rId4"/>
    <sheet name="R5.1" sheetId="115" r:id="rId5"/>
    <sheet name="R5.2" sheetId="116" r:id="rId6"/>
    <sheet name="R5.3" sheetId="117" r:id="rId7"/>
    <sheet name="R5.4" sheetId="118" r:id="rId8"/>
    <sheet name="R5.5" sheetId="119" r:id="rId9"/>
    <sheet name="R5.6" sheetId="120" r:id="rId10"/>
    <sheet name="R5.7" sheetId="121" r:id="rId11"/>
    <sheet name="R5.8" sheetId="123" r:id="rId12"/>
    <sheet name="R5.9" sheetId="122" r:id="rId13"/>
  </sheets>
  <definedNames>
    <definedName name="_xlnm.Print_Area" localSheetId="1">'R4.10'!$A$1:$J$36</definedName>
    <definedName name="_xlnm.Print_Area" localSheetId="2">'R4.11'!$A$1:$J$36</definedName>
    <definedName name="_xlnm.Print_Area" localSheetId="3">'R4.12'!$A$1:$J$36</definedName>
    <definedName name="_xlnm.Print_Area" localSheetId="4">'R5.1'!$A$1:$J$36</definedName>
    <definedName name="_xlnm.Print_Area" localSheetId="5">'R5.2'!$A$1:$J$36</definedName>
    <definedName name="_xlnm.Print_Area" localSheetId="6">'R5.3'!$A$1:$J$36</definedName>
    <definedName name="_xlnm.Print_Area" localSheetId="7">'R5.4'!$A$1:$J$36</definedName>
    <definedName name="_xlnm.Print_Area" localSheetId="8">'R5.5'!$A$1:$J$36</definedName>
    <definedName name="_xlnm.Print_Area" localSheetId="9">'R5.6'!$A$1:$J$36</definedName>
    <definedName name="_xlnm.Print_Area" localSheetId="10">'R5.7'!$A$1:$J$36</definedName>
    <definedName name="_xlnm.Print_Area" localSheetId="11">'R5.8'!$A$1:$J$36</definedName>
    <definedName name="_xlnm.Print_Area" localSheetId="12">'R5.9'!$A$1:$J$36</definedName>
    <definedName name="_xlnm.Print_Area" localSheetId="0">'効果検証様式（集計値）'!$A$1:$H$38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12" l="1"/>
  <c r="E31" i="112"/>
  <c r="E19" i="112"/>
  <c r="E18" i="112"/>
  <c r="E19" i="84"/>
  <c r="E18" i="84"/>
  <c r="E9" i="84"/>
  <c r="E21" i="1"/>
  <c r="E20" i="1"/>
  <c r="E15" i="122" l="1"/>
  <c r="E15" i="114"/>
  <c r="E15" i="123"/>
  <c r="E9" i="123"/>
  <c r="E29" i="1" l="1"/>
  <c r="E14" i="116" l="1"/>
  <c r="E14" i="115"/>
  <c r="E19" i="122"/>
  <c r="E18" i="122"/>
  <c r="E9" i="122"/>
  <c r="E32" i="122" s="1"/>
  <c r="E19" i="121"/>
  <c r="E18" i="121"/>
  <c r="E15" i="121"/>
  <c r="E9" i="121"/>
  <c r="E32" i="121" s="1"/>
  <c r="E19" i="120"/>
  <c r="E18" i="120"/>
  <c r="E15" i="120"/>
  <c r="E9" i="120"/>
  <c r="E31" i="120" s="1"/>
  <c r="E19" i="119"/>
  <c r="E18" i="119"/>
  <c r="E15" i="119"/>
  <c r="E9" i="119"/>
  <c r="E31" i="119" s="1"/>
  <c r="E19" i="118"/>
  <c r="E18" i="118"/>
  <c r="E15" i="118"/>
  <c r="E9" i="118"/>
  <c r="E31" i="118" s="1"/>
  <c r="E19" i="117"/>
  <c r="E18" i="117"/>
  <c r="E15" i="117"/>
  <c r="E9" i="117"/>
  <c r="E32" i="117" s="1"/>
  <c r="E19" i="116"/>
  <c r="E18" i="116"/>
  <c r="E15" i="116"/>
  <c r="E9" i="116"/>
  <c r="E32" i="116" s="1"/>
  <c r="E19" i="115"/>
  <c r="E18" i="115"/>
  <c r="E15" i="115"/>
  <c r="E9" i="115"/>
  <c r="E31" i="115" s="1"/>
  <c r="E19" i="114"/>
  <c r="E18" i="114"/>
  <c r="E9" i="114"/>
  <c r="E32" i="114" s="1"/>
  <c r="E31" i="122" l="1"/>
  <c r="E32" i="120"/>
  <c r="E31" i="117"/>
  <c r="E31" i="116"/>
  <c r="E31" i="121"/>
  <c r="E32" i="119"/>
  <c r="E32" i="118"/>
  <c r="E32" i="115"/>
  <c r="E31" i="114"/>
  <c r="E15" i="112" l="1"/>
  <c r="E9" i="112"/>
  <c r="E15" i="84" l="1"/>
  <c r="E32" i="84" l="1"/>
  <c r="E31" i="84"/>
  <c r="E11" i="1"/>
  <c r="E33" i="1" l="1"/>
  <c r="E34" i="1"/>
  <c r="E17" i="1"/>
</calcChain>
</file>

<file path=xl/sharedStrings.xml><?xml version="1.0" encoding="utf-8"?>
<sst xmlns="http://schemas.openxmlformats.org/spreadsheetml/2006/main" count="541" uniqueCount="55">
  <si>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1"/>
  </si>
  <si>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</si>
  <si>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</si>
  <si>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</si>
  <si>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</si>
  <si>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</t>
    <rPh sb="0" eb="3">
      <t>ジギョウメイ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</si>
  <si>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</si>
  <si>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</si>
  <si>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</si>
  <si>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</si>
  <si>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</si>
  <si>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</si>
  <si>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</si>
  <si>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</si>
  <si>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②-4：旅行会社経由</t>
    <rPh sb="4" eb="6">
      <t>リョコウ</t>
    </rPh>
    <rPh sb="6" eb="8">
      <t>カイシャ</t>
    </rPh>
    <rPh sb="8" eb="10">
      <t>ケイユ</t>
    </rPh>
    <phoneticPr fontId="1"/>
  </si>
  <si>
    <t>②-5：旅行会社経由（日帰り）</t>
    <rPh sb="11" eb="13">
      <t>ヒガエ</t>
    </rPh>
    <phoneticPr fontId="1"/>
  </si>
  <si>
    <t>②-6：宿直販等</t>
    <rPh sb="4" eb="5">
      <t>ヤド</t>
    </rPh>
    <rPh sb="5" eb="7">
      <t>チョクハン</t>
    </rPh>
    <rPh sb="7" eb="8">
      <t>トウ</t>
    </rPh>
    <phoneticPr fontId="1"/>
  </si>
  <si>
    <t>②-7：ｸｰﾎﾟﾝ使用額</t>
    <phoneticPr fontId="1"/>
  </si>
  <si>
    <t>②-10：1人泊あたりの平均旅行代金（円）※2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</si>
  <si>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</si>
  <si>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</si>
  <si>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</si>
  <si>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</si>
  <si>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</si>
  <si>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</si>
  <si>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</si>
  <si>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</si>
  <si>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</si>
  <si>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</si>
  <si>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</si>
  <si>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</si>
  <si>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</si>
  <si>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</si>
  <si>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1"/>
  </si>
  <si>
    <t>旅行割引</t>
    <rPh sb="0" eb="2">
      <t>リョコウ</t>
    </rPh>
    <rPh sb="2" eb="4">
      <t>ワリビキ</t>
    </rPh>
    <phoneticPr fontId="1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</si>
  <si>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</si>
  <si>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合計</t>
    <rPh sb="0" eb="2">
      <t>ゴウケイ</t>
    </rPh>
    <phoneticPr fontId="1"/>
  </si>
  <si>
    <t>②-9：延べ旅行者数（日帰り）（人）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1"/>
  </si>
  <si>
    <t>②-11：1人あたりの平均旅行代金（日帰り）（円）※2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</si>
  <si>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2" eb="13">
      <t>ハク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</si>
  <si>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</si>
  <si>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29">
      <t>ニン</t>
    </rPh>
    <rPh sb="29" eb="30">
      <t>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</si>
  <si>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30">
      <t>ニンハク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</si>
  <si>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</si>
  <si>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※3　③‐２のうち、実際に旅行割引の対象となっていた日数</t>
    <rPh sb="10" eb="12">
      <t>ジッサイ</t>
    </rPh>
    <rPh sb="13" eb="17">
      <t>リョコウワリビキ</t>
    </rPh>
    <rPh sb="18" eb="20">
      <t>タイショウ</t>
    </rPh>
    <rPh sb="26" eb="28">
      <t>ニッスウ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</si>
  <si>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モノ</t>
    </rPh>
    <rPh sb="35" eb="36">
      <t>スウ</t>
    </rPh>
    <rPh sb="37" eb="39">
      <t>サンシュツ</t>
    </rPh>
    <phoneticPr fontId="1"/>
  </si>
  <si>
    <t>事業名（実施期間）</t>
    <rPh sb="0" eb="3">
      <t>ジギョウメイ</t>
    </rPh>
    <rPh sb="4" eb="8">
      <t>ジッシキカン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</si>
  <si>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</si>
  <si>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長崎県</t>
    <rPh sb="0" eb="3">
      <t>ナガサキケン</t>
    </rPh>
    <phoneticPr fontId="1"/>
  </si>
  <si>
    <t>ながさきで心呼吸の旅キャンペーン</t>
    <rPh sb="5" eb="6">
      <t>ココロ</t>
    </rPh>
    <rPh sb="6" eb="8">
      <t>コキュウ</t>
    </rPh>
    <rPh sb="9" eb="10">
      <t>タビ</t>
    </rPh>
    <phoneticPr fontId="1"/>
  </si>
  <si>
    <t>ながさきで心呼吸の旅キャンペーン（R4.10.11～R5.9.30）</t>
    <rPh sb="5" eb="6">
      <t>ココロ</t>
    </rPh>
    <rPh sb="6" eb="8">
      <t>コキュウ</t>
    </rPh>
    <rPh sb="9" eb="10">
      <t>タビ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</si>
  <si>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phoneticPr fontId="1"/>
  </si>
  <si>
    <r>
      <t>②-11：</t>
    </r>
    <r>
      <rPr>
        <sz val="8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</si>
  <si>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・過去の実績や予約状況を確認しながら、必要に応じて事業者へ予算配分を行うとともに、予算の執行管理に努め、販売の機会損失が生じないよう適宜対応した。
・不正行為の禁止、関係法令等遵守をマニュアル等に記載し周知した。
・公的証明書の提出を求める等、利用者の本人確認を行った。
・クーポンは、特殊デザインによる偽造防止策や、管理番号による不正防止策を実施した。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</si>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</sst>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38" fontId="4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0" fontId="2" fillId="0" borderId="6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57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57" fontId="2" fillId="0" borderId="2" xfId="0" applyNumberFormat="1" applyFont="1" applyBorder="1" applyAlignment="1">
      <alignment horizontal="center" vertical="center"/>
    </xf>
    <xf numFmtId="57" fontId="2" fillId="0" borderId="0" xfId="0" applyNumberFormat="1" applyFont="1" applyAlignment="1">
      <alignment horizontal="center" vertical="center"/>
    </xf>
    <xf numFmtId="57" fontId="2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7" xfId="0" applyFont="1" applyBorder="1" applyAlignment="1">
      <alignment vertical="top"/>
    </xf>
    <xf numFmtId="0" fontId="2" fillId="0" borderId="17" xfId="0" applyFont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57" fontId="2" fillId="0" borderId="2" xfId="0" applyNumberFormat="1" applyFont="1" applyBorder="1" applyAlignment="1">
      <alignment horizontal="center" vertical="center"/>
    </xf>
    <xf numFmtId="57" fontId="2" fillId="0" borderId="4" xfId="0" applyNumberFormat="1" applyFont="1" applyBorder="1" applyAlignment="1">
      <alignment horizontal="center" vertical="center"/>
    </xf>
    <xf numFmtId="57" fontId="2" fillId="0" borderId="3" xfId="0" applyNumberFormat="1" applyFont="1" applyBorder="1" applyAlignment="1">
      <alignment horizontal="center" vertical="center"/>
    </xf>
    <xf numFmtId="57" fontId="2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3" fontId="2" fillId="0" borderId="42" xfId="0" applyNumberFormat="1" applyFont="1" applyBorder="1" applyAlignment="1">
      <alignment horizontal="right" vertical="center"/>
    </xf>
    <xf numFmtId="3" fontId="2" fillId="0" borderId="43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3" fontId="2" fillId="0" borderId="29" xfId="0" applyNumberFormat="1" applyFont="1" applyBorder="1" applyAlignment="1">
      <alignment horizontal="right" vertical="center"/>
    </xf>
    <xf numFmtId="3" fontId="2" fillId="0" borderId="31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3" fontId="2" fillId="0" borderId="34" xfId="0" applyNumberFormat="1" applyFont="1" applyBorder="1" applyAlignment="1">
      <alignment horizontal="right" vertical="center"/>
    </xf>
    <xf numFmtId="3" fontId="2" fillId="0" borderId="35" xfId="0" applyNumberFormat="1" applyFont="1" applyBorder="1" applyAlignment="1">
      <alignment horizontal="right" vertical="center"/>
    </xf>
    <xf numFmtId="3" fontId="2" fillId="0" borderId="36" xfId="0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3" fontId="2" fillId="0" borderId="25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3" fontId="2" fillId="0" borderId="28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8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3" fontId="2" fillId="0" borderId="39" xfId="0" applyNumberFormat="1" applyFont="1" applyBorder="1" applyAlignment="1">
      <alignment horizontal="right" vertical="center"/>
    </xf>
    <xf numFmtId="3" fontId="2" fillId="0" borderId="41" xfId="0" applyNumberFormat="1" applyFont="1" applyBorder="1" applyAlignment="1">
      <alignment horizontal="right" vertical="center"/>
    </xf>
    <xf numFmtId="38" fontId="2" fillId="0" borderId="19" xfId="2" applyFont="1" applyBorder="1" applyAlignment="1">
      <alignment horizontal="right" vertical="center"/>
    </xf>
    <xf numFmtId="38" fontId="2" fillId="0" borderId="20" xfId="2" applyFont="1" applyBorder="1" applyAlignment="1">
      <alignment horizontal="right" vertical="center"/>
    </xf>
    <xf numFmtId="38" fontId="2" fillId="0" borderId="27" xfId="2" applyFont="1" applyBorder="1" applyAlignment="1">
      <alignment horizontal="right" vertical="center"/>
    </xf>
    <xf numFmtId="38" fontId="2" fillId="0" borderId="28" xfId="2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/>
    </xf>
    <xf numFmtId="57" fontId="2" fillId="2" borderId="16" xfId="0" applyNumberFormat="1" applyFont="1" applyFill="1" applyBorder="1" applyAlignment="1">
      <alignment horizontal="center" vertical="center"/>
    </xf>
    <xf numFmtId="57" fontId="2" fillId="2" borderId="2" xfId="0" applyNumberFormat="1" applyFont="1" applyFill="1" applyBorder="1" applyAlignment="1">
      <alignment horizontal="center" vertical="center"/>
    </xf>
    <xf numFmtId="57" fontId="2" fillId="2" borderId="4" xfId="0" applyNumberFormat="1" applyFont="1" applyFill="1" applyBorder="1" applyAlignment="1">
      <alignment horizontal="center" vertical="center"/>
    </xf>
    <xf numFmtId="57" fontId="2" fillId="2" borderId="3" xfId="0" applyNumberFormat="1" applyFont="1" applyFill="1" applyBorder="1" applyAlignment="1">
      <alignment horizontal="center" vertical="center"/>
    </xf>
    <xf numFmtId="57" fontId="2" fillId="2" borderId="5" xfId="0" applyNumberFormat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view="pageBreakPreview" zoomScaleNormal="100" zoomScaleSheetLayoutView="100" workbookViewId="0">
      <selection activeCell="G6" sqref="G6"/>
    </sheetView>
  </sheetViews>
  <sheetFormatPr defaultColWidth="9" defaultRowHeight="12" x14ac:dyDescent="0.4"/>
  <cols>
    <col min="1" max="1" width="0.75" style="3" customWidth="1"/>
    <col min="2" max="2" width="3.125" style="3" bestFit="1" customWidth="1"/>
    <col min="3" max="3" width="10.625" style="3" customWidth="1"/>
    <col min="4" max="4" width="20.625" style="3" customWidth="1"/>
    <col min="5" max="5" width="25.625" style="3" customWidth="1"/>
    <col min="6" max="6" width="10.625" style="3" customWidth="1"/>
    <col min="7" max="7" width="15.625" style="3" customWidth="1"/>
    <col min="8" max="8" width="0.875" style="3" customWidth="1"/>
    <col min="9" max="10" width="9" style="3" customWidth="1"/>
    <col min="11" max="16384" width="9" style="3"/>
  </cols>
  <sheetData>
    <row r="1" spans="1:8" ht="18.75" customHeight="1" x14ac:dyDescent="0.4">
      <c r="A1" s="66" t="s">
        <v>0</v>
      </c>
      <c r="B1" s="66"/>
      <c r="C1" s="66"/>
      <c r="D1" s="66"/>
      <c r="E1" s="66"/>
      <c r="F1" s="66"/>
      <c r="G1" s="66"/>
      <c r="H1" s="2"/>
    </row>
    <row r="2" spans="1:8" x14ac:dyDescent="0.4">
      <c r="B2" s="4"/>
      <c r="C2" s="5" t="s">
        <v>1</v>
      </c>
      <c r="D2" s="6" t="s">
        <v>48</v>
      </c>
      <c r="E2" s="2"/>
      <c r="F2" s="5" t="s">
        <v>2</v>
      </c>
      <c r="G2" s="7">
        <v>45632</v>
      </c>
    </row>
    <row r="3" spans="1:8" ht="15" customHeight="1" x14ac:dyDescent="0.4">
      <c r="B3" s="4"/>
      <c r="C3" s="2"/>
      <c r="D3" s="2"/>
      <c r="E3" s="2"/>
      <c r="F3" s="2"/>
      <c r="G3" s="2"/>
      <c r="H3" s="2"/>
    </row>
    <row r="4" spans="1:8" ht="15" customHeight="1" thickBot="1" x14ac:dyDescent="0.45">
      <c r="B4" s="3" t="s">
        <v>3</v>
      </c>
      <c r="C4" s="36" t="s">
        <v>4</v>
      </c>
      <c r="D4" s="36"/>
      <c r="E4" s="36"/>
      <c r="F4" s="36"/>
      <c r="G4" s="2"/>
    </row>
    <row r="5" spans="1:8" ht="32.25" customHeight="1" thickBot="1" x14ac:dyDescent="0.45">
      <c r="C5" s="67" t="s">
        <v>46</v>
      </c>
      <c r="D5" s="68"/>
      <c r="E5" s="30" t="s">
        <v>50</v>
      </c>
      <c r="F5" s="30"/>
      <c r="G5" s="31"/>
      <c r="H5" s="8"/>
    </row>
    <row r="6" spans="1:8" ht="15" customHeight="1" x14ac:dyDescent="0.4"/>
    <row r="7" spans="1:8" ht="15" customHeight="1" thickBot="1" x14ac:dyDescent="0.45">
      <c r="B7" s="3" t="s">
        <v>6</v>
      </c>
      <c r="C7" s="36" t="s">
        <v>7</v>
      </c>
      <c r="D7" s="36"/>
      <c r="E7" s="36"/>
      <c r="F7" s="36"/>
    </row>
    <row r="8" spans="1:8" ht="15" customHeight="1" x14ac:dyDescent="0.4">
      <c r="C8" s="50" t="s">
        <v>8</v>
      </c>
      <c r="D8" s="9" t="s">
        <v>9</v>
      </c>
      <c r="E8" s="52">
        <v>36844322533</v>
      </c>
      <c r="F8" s="52"/>
      <c r="G8" s="53"/>
      <c r="H8" s="8"/>
    </row>
    <row r="9" spans="1:8" ht="15" customHeight="1" x14ac:dyDescent="0.4">
      <c r="C9" s="51"/>
      <c r="D9" s="10" t="s">
        <v>10</v>
      </c>
      <c r="E9" s="54">
        <v>315451603</v>
      </c>
      <c r="F9" s="54"/>
      <c r="G9" s="55"/>
      <c r="H9" s="8"/>
    </row>
    <row r="10" spans="1:8" ht="15" customHeight="1" x14ac:dyDescent="0.4">
      <c r="C10" s="51"/>
      <c r="D10" s="11" t="s">
        <v>11</v>
      </c>
      <c r="E10" s="56">
        <v>7864346446</v>
      </c>
      <c r="F10" s="56"/>
      <c r="G10" s="57"/>
      <c r="H10" s="8"/>
    </row>
    <row r="11" spans="1:8" ht="15" customHeight="1" thickBot="1" x14ac:dyDescent="0.45">
      <c r="C11" s="64" t="s">
        <v>36</v>
      </c>
      <c r="D11" s="65"/>
      <c r="E11" s="61">
        <f>SUM(E8:G10)</f>
        <v>45024120582</v>
      </c>
      <c r="F11" s="62"/>
      <c r="G11" s="63"/>
      <c r="H11" s="8"/>
    </row>
    <row r="12" spans="1:8" ht="15" customHeight="1" x14ac:dyDescent="0.4">
      <c r="C12" s="58" t="s">
        <v>12</v>
      </c>
      <c r="D12" s="59"/>
      <c r="E12" s="59"/>
      <c r="F12" s="59"/>
      <c r="G12" s="60"/>
      <c r="H12" s="12"/>
    </row>
    <row r="13" spans="1:8" ht="15" customHeight="1" x14ac:dyDescent="0.4">
      <c r="C13" s="69" t="s">
        <v>13</v>
      </c>
      <c r="D13" s="10" t="s">
        <v>14</v>
      </c>
      <c r="E13" s="54">
        <v>7293845922</v>
      </c>
      <c r="F13" s="54"/>
      <c r="G13" s="55"/>
      <c r="H13" s="13"/>
    </row>
    <row r="14" spans="1:8" ht="15" customHeight="1" x14ac:dyDescent="0.4">
      <c r="C14" s="69"/>
      <c r="D14" s="10" t="s">
        <v>15</v>
      </c>
      <c r="E14" s="54">
        <v>70827229</v>
      </c>
      <c r="F14" s="54"/>
      <c r="G14" s="55"/>
      <c r="H14" s="13"/>
    </row>
    <row r="15" spans="1:8" ht="15" customHeight="1" x14ac:dyDescent="0.4">
      <c r="C15" s="69"/>
      <c r="D15" s="10" t="s">
        <v>16</v>
      </c>
      <c r="E15" s="54">
        <v>1998968213</v>
      </c>
      <c r="F15" s="54"/>
      <c r="G15" s="55"/>
      <c r="H15" s="13"/>
    </row>
    <row r="16" spans="1:8" ht="15" customHeight="1" x14ac:dyDescent="0.4">
      <c r="C16" s="75" t="s">
        <v>17</v>
      </c>
      <c r="D16" s="76"/>
      <c r="E16" s="54">
        <v>5382848956</v>
      </c>
      <c r="F16" s="54"/>
      <c r="G16" s="55"/>
      <c r="H16" s="13"/>
    </row>
    <row r="17" spans="2:8" ht="15" customHeight="1" thickBot="1" x14ac:dyDescent="0.45">
      <c r="C17" s="64" t="s">
        <v>36</v>
      </c>
      <c r="D17" s="65"/>
      <c r="E17" s="61">
        <f>SUM(E13:G16)</f>
        <v>14746490320</v>
      </c>
      <c r="F17" s="62"/>
      <c r="G17" s="63"/>
      <c r="H17" s="13"/>
    </row>
    <row r="18" spans="2:8" ht="15" customHeight="1" x14ac:dyDescent="0.4">
      <c r="C18" s="70" t="s">
        <v>40</v>
      </c>
      <c r="D18" s="71"/>
      <c r="E18" s="52">
        <v>2557124</v>
      </c>
      <c r="F18" s="52"/>
      <c r="G18" s="53"/>
      <c r="H18" s="13"/>
    </row>
    <row r="19" spans="2:8" ht="15" customHeight="1" thickBot="1" x14ac:dyDescent="0.45">
      <c r="C19" s="77" t="s">
        <v>37</v>
      </c>
      <c r="D19" s="78"/>
      <c r="E19" s="72">
        <v>24722</v>
      </c>
      <c r="F19" s="72"/>
      <c r="G19" s="73"/>
      <c r="H19" s="8"/>
    </row>
    <row r="20" spans="2:8" ht="15" customHeight="1" x14ac:dyDescent="0.4">
      <c r="C20" s="70" t="s">
        <v>18</v>
      </c>
      <c r="D20" s="71"/>
      <c r="E20" s="56">
        <f>(E8+E10)/E18</f>
        <v>17483.965962933358</v>
      </c>
      <c r="F20" s="56"/>
      <c r="G20" s="57"/>
      <c r="H20" s="8"/>
    </row>
    <row r="21" spans="2:8" ht="15" customHeight="1" thickBot="1" x14ac:dyDescent="0.45">
      <c r="C21" s="77" t="s">
        <v>52</v>
      </c>
      <c r="D21" s="78"/>
      <c r="E21" s="72">
        <f>E9/E19</f>
        <v>12759.954817571394</v>
      </c>
      <c r="F21" s="72"/>
      <c r="G21" s="73"/>
      <c r="H21" s="8"/>
    </row>
    <row r="22" spans="2:8" ht="15" customHeight="1" x14ac:dyDescent="0.4">
      <c r="C22" s="8" t="s">
        <v>41</v>
      </c>
      <c r="D22" s="8"/>
      <c r="E22" s="8"/>
      <c r="F22" s="8"/>
      <c r="G22" s="8"/>
      <c r="H22" s="8"/>
    </row>
    <row r="23" spans="2:8" ht="15" customHeight="1" x14ac:dyDescent="0.4">
      <c r="C23" s="8" t="s">
        <v>47</v>
      </c>
      <c r="D23" s="8"/>
      <c r="E23" s="8"/>
      <c r="F23" s="8"/>
      <c r="G23" s="8"/>
      <c r="H23" s="8"/>
    </row>
    <row r="24" spans="2:8" ht="15" customHeight="1" x14ac:dyDescent="0.4"/>
    <row r="25" spans="2:8" ht="15" customHeight="1" x14ac:dyDescent="0.4">
      <c r="B25" s="3" t="s">
        <v>19</v>
      </c>
      <c r="C25" s="36" t="s">
        <v>20</v>
      </c>
      <c r="D25" s="36"/>
      <c r="E25" s="36"/>
      <c r="F25" s="36"/>
    </row>
    <row r="26" spans="2:8" ht="12.75" thickBot="1" x14ac:dyDescent="0.45">
      <c r="C26" s="2"/>
      <c r="D26" s="2"/>
      <c r="E26" s="14" t="s">
        <v>21</v>
      </c>
      <c r="F26" s="74" t="s">
        <v>22</v>
      </c>
      <c r="G26" s="74"/>
      <c r="H26" s="14"/>
    </row>
    <row r="27" spans="2:8" ht="15" customHeight="1" x14ac:dyDescent="0.4">
      <c r="C27" s="41" t="s">
        <v>23</v>
      </c>
      <c r="D27" s="42"/>
      <c r="E27" s="15">
        <v>44845</v>
      </c>
      <c r="F27" s="32">
        <v>45199</v>
      </c>
      <c r="G27" s="33"/>
      <c r="H27" s="16"/>
    </row>
    <row r="28" spans="2:8" ht="15" customHeight="1" thickBot="1" x14ac:dyDescent="0.45">
      <c r="C28" s="43" t="s">
        <v>24</v>
      </c>
      <c r="D28" s="44"/>
      <c r="E28" s="17">
        <v>44845</v>
      </c>
      <c r="F28" s="34">
        <v>45199</v>
      </c>
      <c r="G28" s="35"/>
      <c r="H28" s="16"/>
    </row>
    <row r="29" spans="2:8" ht="15" customHeight="1" thickBot="1" x14ac:dyDescent="0.45">
      <c r="C29" s="43" t="s">
        <v>43</v>
      </c>
      <c r="D29" s="44"/>
      <c r="E29" s="47">
        <f>'R4.10'!E27+'R4.11'!E27+'R4.12'!E27+'R5.1'!E27+'R5.2'!E27+'R5.3'!E27+'R5.4'!E27+'R5.5'!E27+'R5.6'!E27+'R5.7'!E27+'R5.9'!E27</f>
        <v>291</v>
      </c>
      <c r="F29" s="48"/>
      <c r="G29" s="49"/>
      <c r="H29" s="16"/>
    </row>
    <row r="30" spans="2:8" ht="15" customHeight="1" x14ac:dyDescent="0.4">
      <c r="C30" s="18" t="s">
        <v>44</v>
      </c>
      <c r="D30" s="18"/>
      <c r="E30" s="19"/>
      <c r="F30" s="19"/>
      <c r="G30" s="19"/>
      <c r="H30" s="16"/>
    </row>
    <row r="31" spans="2:8" ht="15" customHeight="1" x14ac:dyDescent="0.4"/>
    <row r="32" spans="2:8" ht="15" customHeight="1" thickBot="1" x14ac:dyDescent="0.45">
      <c r="B32" s="3" t="s">
        <v>25</v>
      </c>
      <c r="C32" s="36" t="s">
        <v>26</v>
      </c>
      <c r="D32" s="36"/>
      <c r="E32" s="36"/>
      <c r="F32" s="36"/>
    </row>
    <row r="33" spans="2:8" ht="15" customHeight="1" x14ac:dyDescent="0.4">
      <c r="C33" s="45" t="s">
        <v>27</v>
      </c>
      <c r="D33" s="20" t="s">
        <v>28</v>
      </c>
      <c r="E33" s="37">
        <f>(E8+E9)/E11</f>
        <v>0.82533037082474292</v>
      </c>
      <c r="F33" s="37"/>
      <c r="G33" s="38"/>
    </row>
    <row r="34" spans="2:8" ht="15" customHeight="1" thickBot="1" x14ac:dyDescent="0.45">
      <c r="C34" s="46"/>
      <c r="D34" s="21" t="s">
        <v>29</v>
      </c>
      <c r="E34" s="39">
        <f>E10/E11</f>
        <v>0.17466962917525708</v>
      </c>
      <c r="F34" s="39"/>
      <c r="G34" s="40"/>
    </row>
    <row r="35" spans="2:8" ht="15" customHeight="1" x14ac:dyDescent="0.4"/>
    <row r="36" spans="2:8" ht="15" customHeight="1" thickBot="1" x14ac:dyDescent="0.45">
      <c r="B36" s="3" t="s">
        <v>30</v>
      </c>
      <c r="C36" s="36" t="s">
        <v>31</v>
      </c>
      <c r="D36" s="36"/>
      <c r="E36" s="36"/>
      <c r="F36" s="36"/>
      <c r="G36" s="36"/>
      <c r="H36" s="36"/>
    </row>
    <row r="37" spans="2:8" ht="69.95" customHeight="1" thickBot="1" x14ac:dyDescent="0.45">
      <c r="C37" s="1" t="s">
        <v>32</v>
      </c>
      <c r="D37" s="30" t="s">
        <v>53</v>
      </c>
      <c r="E37" s="30"/>
      <c r="F37" s="30"/>
      <c r="G37" s="31"/>
      <c r="H37" s="8"/>
    </row>
  </sheetData>
  <mergeCells count="42">
    <mergeCell ref="F26:G26"/>
    <mergeCell ref="E21:G21"/>
    <mergeCell ref="C16:D16"/>
    <mergeCell ref="C17:D17"/>
    <mergeCell ref="E17:G17"/>
    <mergeCell ref="C25:F25"/>
    <mergeCell ref="C19:D19"/>
    <mergeCell ref="C21:D21"/>
    <mergeCell ref="C13:C15"/>
    <mergeCell ref="C18:D18"/>
    <mergeCell ref="E18:G18"/>
    <mergeCell ref="C20:D20"/>
    <mergeCell ref="E20:G20"/>
    <mergeCell ref="E14:G14"/>
    <mergeCell ref="E13:G13"/>
    <mergeCell ref="E15:G15"/>
    <mergeCell ref="E16:G16"/>
    <mergeCell ref="E19:G19"/>
    <mergeCell ref="A1:G1"/>
    <mergeCell ref="C5:D5"/>
    <mergeCell ref="E5:G5"/>
    <mergeCell ref="C4:F4"/>
    <mergeCell ref="C7:F7"/>
    <mergeCell ref="C8:C10"/>
    <mergeCell ref="E8:G8"/>
    <mergeCell ref="E9:G9"/>
    <mergeCell ref="E10:G10"/>
    <mergeCell ref="C12:G12"/>
    <mergeCell ref="E11:G11"/>
    <mergeCell ref="C11:D11"/>
    <mergeCell ref="D37:G37"/>
    <mergeCell ref="F27:G27"/>
    <mergeCell ref="F28:G28"/>
    <mergeCell ref="C36:H36"/>
    <mergeCell ref="E33:G33"/>
    <mergeCell ref="E34:G34"/>
    <mergeCell ref="C27:D27"/>
    <mergeCell ref="C28:D28"/>
    <mergeCell ref="C33:C34"/>
    <mergeCell ref="C29:D29"/>
    <mergeCell ref="E29:G29"/>
    <mergeCell ref="C32:F32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view="pageBreakPreview" zoomScaleNormal="100" zoomScaleSheetLayoutView="100" workbookViewId="0">
      <selection activeCell="E20" sqref="E20"/>
    </sheetView>
  </sheetViews>
  <sheetFormatPr defaultColWidth="9" defaultRowHeight="12" x14ac:dyDescent="0.4"/>
  <cols>
    <col min="1" max="1" width="0.75" style="3" customWidth="1"/>
    <col min="2" max="2" width="3.125" style="3" bestFit="1" customWidth="1"/>
    <col min="3" max="3" width="10.625" style="3" customWidth="1"/>
    <col min="4" max="4" width="22.625" style="3" customWidth="1"/>
    <col min="5" max="5" width="14.125" style="3" customWidth="1"/>
    <col min="6" max="6" width="10.625" style="3" customWidth="1"/>
    <col min="7" max="8" width="7.375" style="3" customWidth="1"/>
    <col min="9" max="9" width="10.625" style="3" customWidth="1"/>
    <col min="10" max="10" width="0.8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</row>
    <row r="2" spans="1:14" ht="15" customHeight="1" thickBot="1" x14ac:dyDescent="0.45">
      <c r="B2" s="3" t="s">
        <v>3</v>
      </c>
      <c r="C2" s="36" t="s">
        <v>4</v>
      </c>
      <c r="D2" s="36"/>
      <c r="E2" s="36"/>
      <c r="F2" s="36"/>
      <c r="G2" s="36"/>
      <c r="H2" s="2"/>
    </row>
    <row r="3" spans="1:14" ht="19.5" customHeight="1" thickBot="1" x14ac:dyDescent="0.45">
      <c r="C3" s="67" t="s">
        <v>5</v>
      </c>
      <c r="D3" s="68"/>
      <c r="E3" s="82" t="s">
        <v>49</v>
      </c>
      <c r="F3" s="83"/>
      <c r="G3" s="83"/>
      <c r="H3" s="83"/>
      <c r="I3" s="84"/>
    </row>
    <row r="4" spans="1:14" ht="15" customHeight="1" x14ac:dyDescent="0.4"/>
    <row r="5" spans="1:14" ht="15" customHeight="1" thickBot="1" x14ac:dyDescent="0.45">
      <c r="B5" s="3" t="s">
        <v>6</v>
      </c>
      <c r="C5" s="36" t="s">
        <v>7</v>
      </c>
      <c r="D5" s="36"/>
      <c r="E5" s="36"/>
      <c r="F5" s="36"/>
      <c r="G5" s="36"/>
    </row>
    <row r="6" spans="1:14" ht="15" customHeight="1" x14ac:dyDescent="0.4">
      <c r="C6" s="79" t="s">
        <v>8</v>
      </c>
      <c r="D6" s="9" t="s">
        <v>9</v>
      </c>
      <c r="E6" s="85">
        <v>3797351428</v>
      </c>
      <c r="F6" s="85"/>
      <c r="G6" s="85"/>
      <c r="H6" s="85"/>
      <c r="I6" s="86"/>
    </row>
    <row r="7" spans="1:14" ht="15" customHeight="1" x14ac:dyDescent="0.4">
      <c r="C7" s="80"/>
      <c r="D7" s="10" t="s">
        <v>10</v>
      </c>
      <c r="E7" s="54">
        <v>17435595</v>
      </c>
      <c r="F7" s="54"/>
      <c r="G7" s="54"/>
      <c r="H7" s="54"/>
      <c r="I7" s="55"/>
    </row>
    <row r="8" spans="1:14" ht="15" customHeight="1" x14ac:dyDescent="0.4">
      <c r="C8" s="81"/>
      <c r="D8" s="11" t="s">
        <v>11</v>
      </c>
      <c r="E8" s="87">
        <v>1026475341</v>
      </c>
      <c r="F8" s="87"/>
      <c r="G8" s="87"/>
      <c r="H8" s="87"/>
      <c r="I8" s="88"/>
    </row>
    <row r="9" spans="1:14" ht="15" customHeight="1" thickBot="1" x14ac:dyDescent="0.45">
      <c r="C9" s="64" t="s">
        <v>36</v>
      </c>
      <c r="D9" s="65"/>
      <c r="E9" s="61">
        <f>SUM(E6:I8)</f>
        <v>4841262364</v>
      </c>
      <c r="F9" s="62"/>
      <c r="G9" s="62"/>
      <c r="H9" s="62"/>
      <c r="I9" s="63"/>
    </row>
    <row r="10" spans="1:14" ht="15" customHeight="1" x14ac:dyDescent="0.4">
      <c r="C10" s="58" t="s">
        <v>12</v>
      </c>
      <c r="D10" s="59"/>
      <c r="E10" s="59"/>
      <c r="F10" s="59"/>
      <c r="G10" s="59"/>
      <c r="H10" s="59"/>
      <c r="I10" s="60"/>
    </row>
    <row r="11" spans="1:14" ht="15" customHeight="1" x14ac:dyDescent="0.4">
      <c r="C11" s="69" t="s">
        <v>34</v>
      </c>
      <c r="D11" s="22" t="s">
        <v>14</v>
      </c>
      <c r="E11" s="54">
        <v>930752607</v>
      </c>
      <c r="F11" s="54"/>
      <c r="G11" s="54"/>
      <c r="H11" s="54"/>
      <c r="I11" s="55"/>
    </row>
    <row r="12" spans="1:14" ht="15" customHeight="1" x14ac:dyDescent="0.4">
      <c r="C12" s="69"/>
      <c r="D12" s="22" t="s">
        <v>35</v>
      </c>
      <c r="E12" s="54">
        <v>4284542</v>
      </c>
      <c r="F12" s="54"/>
      <c r="G12" s="54"/>
      <c r="H12" s="54"/>
      <c r="I12" s="55"/>
    </row>
    <row r="13" spans="1:14" ht="15" customHeight="1" x14ac:dyDescent="0.4">
      <c r="C13" s="69"/>
      <c r="D13" s="23" t="s">
        <v>16</v>
      </c>
      <c r="E13" s="54">
        <v>350391182</v>
      </c>
      <c r="F13" s="54"/>
      <c r="G13" s="54"/>
      <c r="H13" s="54"/>
      <c r="I13" s="55"/>
      <c r="M13" s="24"/>
      <c r="N13" s="24"/>
    </row>
    <row r="14" spans="1:14" ht="15" customHeight="1" x14ac:dyDescent="0.4">
      <c r="C14" s="89" t="s">
        <v>17</v>
      </c>
      <c r="D14" s="90"/>
      <c r="E14" s="87">
        <v>0</v>
      </c>
      <c r="F14" s="87"/>
      <c r="G14" s="87"/>
      <c r="H14" s="87"/>
      <c r="I14" s="88"/>
    </row>
    <row r="15" spans="1:14" ht="15" customHeight="1" thickBot="1" x14ac:dyDescent="0.45">
      <c r="C15" s="93" t="s">
        <v>36</v>
      </c>
      <c r="D15" s="94"/>
      <c r="E15" s="98">
        <f>SUM(E11:I14)</f>
        <v>1285428331</v>
      </c>
      <c r="F15" s="98"/>
      <c r="G15" s="98"/>
      <c r="H15" s="98"/>
      <c r="I15" s="99"/>
    </row>
    <row r="16" spans="1:14" ht="15" customHeight="1" x14ac:dyDescent="0.4">
      <c r="C16" s="95" t="s">
        <v>39</v>
      </c>
      <c r="D16" s="96"/>
      <c r="E16" s="100">
        <v>240373</v>
      </c>
      <c r="F16" s="100"/>
      <c r="G16" s="100"/>
      <c r="H16" s="100"/>
      <c r="I16" s="101"/>
    </row>
    <row r="17" spans="2:9" ht="15" customHeight="1" thickBot="1" x14ac:dyDescent="0.45">
      <c r="C17" s="81" t="s">
        <v>37</v>
      </c>
      <c r="D17" s="97"/>
      <c r="E17" s="102">
        <v>1126</v>
      </c>
      <c r="F17" s="102"/>
      <c r="G17" s="102"/>
      <c r="H17" s="102"/>
      <c r="I17" s="103"/>
    </row>
    <row r="18" spans="2:9" ht="15" customHeight="1" x14ac:dyDescent="0.4">
      <c r="C18" s="95" t="s">
        <v>18</v>
      </c>
      <c r="D18" s="96"/>
      <c r="E18" s="85">
        <f>(E6+E8)/E16</f>
        <v>20068.089049102851</v>
      </c>
      <c r="F18" s="85"/>
      <c r="G18" s="85"/>
      <c r="H18" s="85"/>
      <c r="I18" s="86"/>
    </row>
    <row r="19" spans="2:9" ht="15" customHeight="1" thickBot="1" x14ac:dyDescent="0.45">
      <c r="C19" s="77" t="s">
        <v>38</v>
      </c>
      <c r="D19" s="78"/>
      <c r="E19" s="72">
        <f>E7/E17</f>
        <v>15484.542628774423</v>
      </c>
      <c r="F19" s="72"/>
      <c r="G19" s="72"/>
      <c r="H19" s="72"/>
      <c r="I19" s="73"/>
    </row>
    <row r="20" spans="2:9" ht="15" customHeight="1" x14ac:dyDescent="0.4">
      <c r="C20" s="8" t="s">
        <v>42</v>
      </c>
      <c r="D20" s="8"/>
      <c r="E20" s="8"/>
      <c r="F20" s="8"/>
      <c r="G20" s="8"/>
      <c r="H20" s="8"/>
      <c r="I20" s="8"/>
    </row>
    <row r="21" spans="2:9" ht="15" customHeight="1" x14ac:dyDescent="0.4">
      <c r="C21" s="8" t="s">
        <v>45</v>
      </c>
      <c r="D21" s="8"/>
      <c r="E21" s="8"/>
      <c r="F21" s="8"/>
      <c r="G21" s="8"/>
      <c r="H21" s="8"/>
      <c r="I21" s="8"/>
    </row>
    <row r="22" spans="2:9" ht="15" customHeight="1" x14ac:dyDescent="0.4"/>
    <row r="23" spans="2:9" ht="15" customHeight="1" x14ac:dyDescent="0.4">
      <c r="B23" s="3" t="s">
        <v>19</v>
      </c>
      <c r="C23" s="36" t="s">
        <v>20</v>
      </c>
      <c r="D23" s="36"/>
      <c r="E23" s="36"/>
      <c r="F23" s="36"/>
      <c r="G23" s="36"/>
    </row>
    <row r="24" spans="2:9" ht="12.75" thickBot="1" x14ac:dyDescent="0.45">
      <c r="C24" s="2"/>
      <c r="D24" s="2"/>
      <c r="E24" s="107" t="s">
        <v>21</v>
      </c>
      <c r="F24" s="107"/>
      <c r="G24" s="107" t="s">
        <v>22</v>
      </c>
      <c r="H24" s="107"/>
      <c r="I24" s="107"/>
    </row>
    <row r="25" spans="2:9" ht="15" customHeight="1" x14ac:dyDescent="0.4">
      <c r="C25" s="41" t="s">
        <v>23</v>
      </c>
      <c r="D25" s="42"/>
      <c r="E25" s="108"/>
      <c r="F25" s="109"/>
      <c r="G25" s="110"/>
      <c r="H25" s="110"/>
      <c r="I25" s="111"/>
    </row>
    <row r="26" spans="2:9" ht="15" customHeight="1" thickBot="1" x14ac:dyDescent="0.45">
      <c r="C26" s="43" t="s">
        <v>24</v>
      </c>
      <c r="D26" s="44"/>
      <c r="E26" s="112"/>
      <c r="F26" s="112"/>
      <c r="G26" s="112"/>
      <c r="H26" s="112"/>
      <c r="I26" s="113"/>
    </row>
    <row r="27" spans="2:9" ht="15" customHeight="1" thickBot="1" x14ac:dyDescent="0.45">
      <c r="C27" s="91" t="s">
        <v>51</v>
      </c>
      <c r="D27" s="92"/>
      <c r="E27" s="47">
        <v>21</v>
      </c>
      <c r="F27" s="48"/>
      <c r="G27" s="48"/>
      <c r="H27" s="48"/>
      <c r="I27" s="49"/>
    </row>
    <row r="28" spans="2:9" ht="15" customHeight="1" x14ac:dyDescent="0.4">
      <c r="C28" s="18" t="s">
        <v>44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3" t="s">
        <v>25</v>
      </c>
      <c r="C30" s="36" t="s">
        <v>26</v>
      </c>
      <c r="D30" s="36"/>
      <c r="E30" s="36"/>
      <c r="F30" s="36"/>
      <c r="G30" s="36"/>
    </row>
    <row r="31" spans="2:9" ht="15" customHeight="1" x14ac:dyDescent="0.4">
      <c r="C31" s="45" t="s">
        <v>27</v>
      </c>
      <c r="D31" s="20" t="s">
        <v>28</v>
      </c>
      <c r="E31" s="37">
        <f>(E6+E7)/E9</f>
        <v>0.78797361848575909</v>
      </c>
      <c r="F31" s="37"/>
      <c r="G31" s="37"/>
      <c r="H31" s="37"/>
      <c r="I31" s="38"/>
    </row>
    <row r="32" spans="2:9" ht="15" customHeight="1" thickBot="1" x14ac:dyDescent="0.45">
      <c r="C32" s="46"/>
      <c r="D32" s="21" t="s">
        <v>29</v>
      </c>
      <c r="E32" s="39">
        <f>E8/E9</f>
        <v>0.21202638151424094</v>
      </c>
      <c r="F32" s="39"/>
      <c r="G32" s="39"/>
      <c r="H32" s="39"/>
      <c r="I32" s="40"/>
    </row>
    <row r="33" spans="2:9" ht="15" customHeight="1" x14ac:dyDescent="0.4"/>
    <row r="34" spans="2:9" ht="15" customHeight="1" thickBot="1" x14ac:dyDescent="0.45">
      <c r="B34" s="3" t="s">
        <v>30</v>
      </c>
      <c r="C34" s="36" t="s">
        <v>31</v>
      </c>
      <c r="D34" s="36"/>
      <c r="E34" s="36"/>
      <c r="F34" s="36"/>
      <c r="G34" s="36"/>
      <c r="H34" s="36"/>
      <c r="I34" s="36"/>
    </row>
    <row r="35" spans="2:9" ht="69.95" customHeight="1" thickBot="1" x14ac:dyDescent="0.45">
      <c r="C35" s="1" t="s">
        <v>32</v>
      </c>
      <c r="D35" s="104"/>
      <c r="E35" s="105"/>
      <c r="F35" s="105"/>
      <c r="G35" s="105"/>
      <c r="H35" s="105"/>
      <c r="I35" s="106"/>
    </row>
  </sheetData>
  <mergeCells count="45">
    <mergeCell ref="C9:D9"/>
    <mergeCell ref="E9:I9"/>
    <mergeCell ref="D35:I35"/>
    <mergeCell ref="E24:F24"/>
    <mergeCell ref="G24:I24"/>
    <mergeCell ref="C25:D25"/>
    <mergeCell ref="E25:F25"/>
    <mergeCell ref="G25:I25"/>
    <mergeCell ref="C26:D26"/>
    <mergeCell ref="E26:F26"/>
    <mergeCell ref="G26:I26"/>
    <mergeCell ref="C30:G30"/>
    <mergeCell ref="C31:C32"/>
    <mergeCell ref="E31:I31"/>
    <mergeCell ref="E32:I32"/>
    <mergeCell ref="C34:I34"/>
    <mergeCell ref="C27:D27"/>
    <mergeCell ref="E27:I27"/>
    <mergeCell ref="C11:C13"/>
    <mergeCell ref="C15:D15"/>
    <mergeCell ref="C16:D16"/>
    <mergeCell ref="C17:D17"/>
    <mergeCell ref="C18:D18"/>
    <mergeCell ref="C23:G23"/>
    <mergeCell ref="C19:D19"/>
    <mergeCell ref="E19:I19"/>
    <mergeCell ref="E15:I15"/>
    <mergeCell ref="E16:I16"/>
    <mergeCell ref="E17:I17"/>
    <mergeCell ref="E18:I18"/>
    <mergeCell ref="C10:I10"/>
    <mergeCell ref="E11:I11"/>
    <mergeCell ref="E12:I12"/>
    <mergeCell ref="E13:I13"/>
    <mergeCell ref="E14:I14"/>
    <mergeCell ref="C14:D14"/>
    <mergeCell ref="C6:C8"/>
    <mergeCell ref="A1:J1"/>
    <mergeCell ref="C2:G2"/>
    <mergeCell ref="C3:D3"/>
    <mergeCell ref="E3:I3"/>
    <mergeCell ref="C5:G5"/>
    <mergeCell ref="E6:I6"/>
    <mergeCell ref="E7:I7"/>
    <mergeCell ref="E8:I8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BE121-69EA-46A6-B3BC-1794295C1E42}">
  <dimension ref="A1:N35"/>
  <sheetViews>
    <sheetView view="pageBreakPreview" zoomScaleNormal="100" zoomScaleSheetLayoutView="100" workbookViewId="0">
      <selection activeCell="E32" sqref="E32:I32"/>
    </sheetView>
  </sheetViews>
  <sheetFormatPr defaultColWidth="9" defaultRowHeight="12" x14ac:dyDescent="0.4"/>
  <cols>
    <col min="1" max="1" width="0.75" style="3" customWidth="1"/>
    <col min="2" max="2" width="3.125" style="3" bestFit="1" customWidth="1"/>
    <col min="3" max="3" width="10.625" style="3" customWidth="1"/>
    <col min="4" max="4" width="22.625" style="3" customWidth="1"/>
    <col min="5" max="5" width="14.125" style="3" customWidth="1"/>
    <col min="6" max="6" width="10.625" style="3" customWidth="1"/>
    <col min="7" max="8" width="7.375" style="3" customWidth="1"/>
    <col min="9" max="9" width="10.625" style="3" customWidth="1"/>
    <col min="10" max="10" width="0.8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</row>
    <row r="2" spans="1:14" ht="15" customHeight="1" thickBot="1" x14ac:dyDescent="0.45">
      <c r="B2" s="3" t="s">
        <v>3</v>
      </c>
      <c r="C2" s="36" t="s">
        <v>4</v>
      </c>
      <c r="D2" s="36"/>
      <c r="E2" s="36"/>
      <c r="F2" s="36"/>
      <c r="G2" s="36"/>
      <c r="H2" s="2"/>
    </row>
    <row r="3" spans="1:14" ht="19.5" customHeight="1" thickBot="1" x14ac:dyDescent="0.45">
      <c r="C3" s="67" t="s">
        <v>5</v>
      </c>
      <c r="D3" s="68"/>
      <c r="E3" s="82" t="s">
        <v>49</v>
      </c>
      <c r="F3" s="83"/>
      <c r="G3" s="83"/>
      <c r="H3" s="83"/>
      <c r="I3" s="84"/>
    </row>
    <row r="4" spans="1:14" ht="15" customHeight="1" x14ac:dyDescent="0.4"/>
    <row r="5" spans="1:14" ht="15" customHeight="1" thickBot="1" x14ac:dyDescent="0.45">
      <c r="B5" s="3" t="s">
        <v>6</v>
      </c>
      <c r="C5" s="36" t="s">
        <v>7</v>
      </c>
      <c r="D5" s="36"/>
      <c r="E5" s="36"/>
      <c r="F5" s="36"/>
      <c r="G5" s="36"/>
    </row>
    <row r="6" spans="1:14" ht="15" customHeight="1" x14ac:dyDescent="0.4">
      <c r="C6" s="79" t="s">
        <v>8</v>
      </c>
      <c r="D6" s="9" t="s">
        <v>9</v>
      </c>
      <c r="E6" s="85">
        <v>7252685991</v>
      </c>
      <c r="F6" s="85"/>
      <c r="G6" s="85"/>
      <c r="H6" s="85"/>
      <c r="I6" s="86"/>
    </row>
    <row r="7" spans="1:14" ht="15" customHeight="1" x14ac:dyDescent="0.4">
      <c r="C7" s="80"/>
      <c r="D7" s="10" t="s">
        <v>10</v>
      </c>
      <c r="E7" s="54">
        <v>71314792</v>
      </c>
      <c r="F7" s="54"/>
      <c r="G7" s="54"/>
      <c r="H7" s="54"/>
      <c r="I7" s="55"/>
    </row>
    <row r="8" spans="1:14" ht="15" customHeight="1" x14ac:dyDescent="0.4">
      <c r="C8" s="81"/>
      <c r="D8" s="11" t="s">
        <v>11</v>
      </c>
      <c r="E8" s="87">
        <v>1581358290</v>
      </c>
      <c r="F8" s="87"/>
      <c r="G8" s="87"/>
      <c r="H8" s="87"/>
      <c r="I8" s="88"/>
    </row>
    <row r="9" spans="1:14" ht="15" customHeight="1" thickBot="1" x14ac:dyDescent="0.45">
      <c r="C9" s="64" t="s">
        <v>36</v>
      </c>
      <c r="D9" s="65"/>
      <c r="E9" s="61">
        <f>SUM(E6:I8)</f>
        <v>8905359073</v>
      </c>
      <c r="F9" s="62"/>
      <c r="G9" s="62"/>
      <c r="H9" s="62"/>
      <c r="I9" s="63"/>
    </row>
    <row r="10" spans="1:14" ht="15" customHeight="1" x14ac:dyDescent="0.4">
      <c r="C10" s="58" t="s">
        <v>12</v>
      </c>
      <c r="D10" s="59"/>
      <c r="E10" s="59"/>
      <c r="F10" s="59"/>
      <c r="G10" s="59"/>
      <c r="H10" s="59"/>
      <c r="I10" s="60"/>
    </row>
    <row r="11" spans="1:14" ht="15" customHeight="1" x14ac:dyDescent="0.4">
      <c r="C11" s="69" t="s">
        <v>34</v>
      </c>
      <c r="D11" s="22" t="s">
        <v>14</v>
      </c>
      <c r="E11" s="54">
        <v>1778451385</v>
      </c>
      <c r="F11" s="54"/>
      <c r="G11" s="54"/>
      <c r="H11" s="54"/>
      <c r="I11" s="55"/>
    </row>
    <row r="12" spans="1:14" ht="15" customHeight="1" x14ac:dyDescent="0.4">
      <c r="C12" s="69"/>
      <c r="D12" s="22" t="s">
        <v>35</v>
      </c>
      <c r="E12" s="54">
        <v>19473519</v>
      </c>
      <c r="F12" s="54"/>
      <c r="G12" s="54"/>
      <c r="H12" s="54"/>
      <c r="I12" s="55"/>
    </row>
    <row r="13" spans="1:14" ht="15" customHeight="1" x14ac:dyDescent="0.4">
      <c r="C13" s="69"/>
      <c r="D13" s="23" t="s">
        <v>16</v>
      </c>
      <c r="E13" s="54">
        <v>528493000</v>
      </c>
      <c r="F13" s="54"/>
      <c r="G13" s="54"/>
      <c r="H13" s="54"/>
      <c r="I13" s="55"/>
      <c r="M13" s="24"/>
      <c r="N13" s="24"/>
    </row>
    <row r="14" spans="1:14" ht="15" customHeight="1" x14ac:dyDescent="0.4">
      <c r="C14" s="89" t="s">
        <v>17</v>
      </c>
      <c r="D14" s="90"/>
      <c r="E14" s="87">
        <v>378752000</v>
      </c>
      <c r="F14" s="87"/>
      <c r="G14" s="87"/>
      <c r="H14" s="87"/>
      <c r="I14" s="88"/>
    </row>
    <row r="15" spans="1:14" ht="15" customHeight="1" thickBot="1" x14ac:dyDescent="0.45">
      <c r="C15" s="93" t="s">
        <v>36</v>
      </c>
      <c r="D15" s="94"/>
      <c r="E15" s="98">
        <f>SUM(E11:I14)</f>
        <v>2705169904</v>
      </c>
      <c r="F15" s="98"/>
      <c r="G15" s="98"/>
      <c r="H15" s="98"/>
      <c r="I15" s="99"/>
    </row>
    <row r="16" spans="1:14" ht="15" customHeight="1" x14ac:dyDescent="0.4">
      <c r="C16" s="95" t="s">
        <v>39</v>
      </c>
      <c r="D16" s="96"/>
      <c r="E16" s="100">
        <v>433545</v>
      </c>
      <c r="F16" s="100"/>
      <c r="G16" s="100"/>
      <c r="H16" s="100"/>
      <c r="I16" s="101"/>
    </row>
    <row r="17" spans="2:9" ht="15" customHeight="1" thickBot="1" x14ac:dyDescent="0.45">
      <c r="C17" s="81" t="s">
        <v>37</v>
      </c>
      <c r="D17" s="97"/>
      <c r="E17" s="102">
        <v>4749</v>
      </c>
      <c r="F17" s="102"/>
      <c r="G17" s="102"/>
      <c r="H17" s="102"/>
      <c r="I17" s="103"/>
    </row>
    <row r="18" spans="2:9" ht="15" customHeight="1" x14ac:dyDescent="0.4">
      <c r="C18" s="95" t="s">
        <v>18</v>
      </c>
      <c r="D18" s="96"/>
      <c r="E18" s="85">
        <f>(E6+E8)/E16</f>
        <v>20376.302992768917</v>
      </c>
      <c r="F18" s="85"/>
      <c r="G18" s="85"/>
      <c r="H18" s="85"/>
      <c r="I18" s="86"/>
    </row>
    <row r="19" spans="2:9" ht="15" customHeight="1" thickBot="1" x14ac:dyDescent="0.45">
      <c r="C19" s="77" t="s">
        <v>38</v>
      </c>
      <c r="D19" s="78"/>
      <c r="E19" s="72">
        <f>E7/E17</f>
        <v>15016.801853021689</v>
      </c>
      <c r="F19" s="72"/>
      <c r="G19" s="72"/>
      <c r="H19" s="72"/>
      <c r="I19" s="73"/>
    </row>
    <row r="20" spans="2:9" ht="15" customHeight="1" x14ac:dyDescent="0.4">
      <c r="C20" s="8" t="s">
        <v>42</v>
      </c>
      <c r="D20" s="8"/>
      <c r="E20" s="8"/>
      <c r="F20" s="8"/>
      <c r="G20" s="8"/>
      <c r="H20" s="8"/>
      <c r="I20" s="8"/>
    </row>
    <row r="21" spans="2:9" ht="15" customHeight="1" x14ac:dyDescent="0.4">
      <c r="C21" s="8" t="s">
        <v>45</v>
      </c>
      <c r="D21" s="8"/>
      <c r="E21" s="8"/>
      <c r="F21" s="8"/>
      <c r="G21" s="8"/>
      <c r="H21" s="8"/>
      <c r="I21" s="8"/>
    </row>
    <row r="22" spans="2:9" ht="15" customHeight="1" x14ac:dyDescent="0.4"/>
    <row r="23" spans="2:9" ht="15" customHeight="1" x14ac:dyDescent="0.4">
      <c r="B23" s="3" t="s">
        <v>19</v>
      </c>
      <c r="C23" s="36" t="s">
        <v>20</v>
      </c>
      <c r="D23" s="36"/>
      <c r="E23" s="36"/>
      <c r="F23" s="36"/>
      <c r="G23" s="36"/>
    </row>
    <row r="24" spans="2:9" ht="12.75" thickBot="1" x14ac:dyDescent="0.45">
      <c r="C24" s="2"/>
      <c r="D24" s="2"/>
      <c r="E24" s="107" t="s">
        <v>21</v>
      </c>
      <c r="F24" s="107"/>
      <c r="G24" s="107" t="s">
        <v>22</v>
      </c>
      <c r="H24" s="107"/>
      <c r="I24" s="107"/>
    </row>
    <row r="25" spans="2:9" ht="15" customHeight="1" x14ac:dyDescent="0.4">
      <c r="C25" s="41" t="s">
        <v>23</v>
      </c>
      <c r="D25" s="42"/>
      <c r="E25" s="108"/>
      <c r="F25" s="109"/>
      <c r="G25" s="110"/>
      <c r="H25" s="110"/>
      <c r="I25" s="111"/>
    </row>
    <row r="26" spans="2:9" ht="15" customHeight="1" thickBot="1" x14ac:dyDescent="0.45">
      <c r="C26" s="43" t="s">
        <v>24</v>
      </c>
      <c r="D26" s="44"/>
      <c r="E26" s="112"/>
      <c r="F26" s="112"/>
      <c r="G26" s="112"/>
      <c r="H26" s="112"/>
      <c r="I26" s="113"/>
    </row>
    <row r="27" spans="2:9" ht="15" customHeight="1" thickBot="1" x14ac:dyDescent="0.45">
      <c r="C27" s="91" t="s">
        <v>51</v>
      </c>
      <c r="D27" s="92"/>
      <c r="E27" s="47">
        <v>30</v>
      </c>
      <c r="F27" s="48"/>
      <c r="G27" s="48"/>
      <c r="H27" s="48"/>
      <c r="I27" s="49"/>
    </row>
    <row r="28" spans="2:9" ht="15" customHeight="1" x14ac:dyDescent="0.4">
      <c r="C28" s="18" t="s">
        <v>44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3" t="s">
        <v>25</v>
      </c>
      <c r="C30" s="36" t="s">
        <v>26</v>
      </c>
      <c r="D30" s="36"/>
      <c r="E30" s="36"/>
      <c r="F30" s="36"/>
      <c r="G30" s="36"/>
    </row>
    <row r="31" spans="2:9" ht="15" customHeight="1" x14ac:dyDescent="0.4">
      <c r="C31" s="45" t="s">
        <v>27</v>
      </c>
      <c r="D31" s="20" t="s">
        <v>28</v>
      </c>
      <c r="E31" s="37">
        <f>(E6+E7)/E9</f>
        <v>0.8224262180741827</v>
      </c>
      <c r="F31" s="37"/>
      <c r="G31" s="37"/>
      <c r="H31" s="37"/>
      <c r="I31" s="38"/>
    </row>
    <row r="32" spans="2:9" ht="15" customHeight="1" thickBot="1" x14ac:dyDescent="0.45">
      <c r="C32" s="46"/>
      <c r="D32" s="21" t="s">
        <v>29</v>
      </c>
      <c r="E32" s="39">
        <f>E8/E9</f>
        <v>0.17757378192581724</v>
      </c>
      <c r="F32" s="39"/>
      <c r="G32" s="39"/>
      <c r="H32" s="39"/>
      <c r="I32" s="40"/>
    </row>
    <row r="33" spans="2:9" ht="15" customHeight="1" x14ac:dyDescent="0.4"/>
    <row r="34" spans="2:9" ht="15" customHeight="1" thickBot="1" x14ac:dyDescent="0.45">
      <c r="B34" s="3" t="s">
        <v>30</v>
      </c>
      <c r="C34" s="36" t="s">
        <v>31</v>
      </c>
      <c r="D34" s="36"/>
      <c r="E34" s="36"/>
      <c r="F34" s="36"/>
      <c r="G34" s="36"/>
      <c r="H34" s="36"/>
      <c r="I34" s="36"/>
    </row>
    <row r="35" spans="2:9" ht="69.95" customHeight="1" thickBot="1" x14ac:dyDescent="0.45">
      <c r="C35" s="1" t="s">
        <v>32</v>
      </c>
      <c r="D35" s="104"/>
      <c r="E35" s="105"/>
      <c r="F35" s="105"/>
      <c r="G35" s="105"/>
      <c r="H35" s="105"/>
      <c r="I35" s="106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E5C5C-1B13-44F6-854E-59363799FB48}">
  <dimension ref="A1:N35"/>
  <sheetViews>
    <sheetView view="pageBreakPreview" zoomScaleNormal="100" zoomScaleSheetLayoutView="100" workbookViewId="0">
      <selection activeCell="M37" sqref="M37"/>
    </sheetView>
  </sheetViews>
  <sheetFormatPr defaultColWidth="9" defaultRowHeight="12" x14ac:dyDescent="0.4"/>
  <cols>
    <col min="1" max="1" width="0.75" style="3" customWidth="1"/>
    <col min="2" max="2" width="3.125" style="3" bestFit="1" customWidth="1"/>
    <col min="3" max="3" width="10.625" style="3" customWidth="1"/>
    <col min="4" max="4" width="22.625" style="3" customWidth="1"/>
    <col min="5" max="5" width="14.125" style="3" customWidth="1"/>
    <col min="6" max="6" width="10.625" style="3" customWidth="1"/>
    <col min="7" max="8" width="7.375" style="3" customWidth="1"/>
    <col min="9" max="9" width="10.625" style="3" customWidth="1"/>
    <col min="10" max="10" width="0.8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</row>
    <row r="2" spans="1:14" ht="15" customHeight="1" thickBot="1" x14ac:dyDescent="0.45">
      <c r="B2" s="3" t="s">
        <v>3</v>
      </c>
      <c r="C2" s="36" t="s">
        <v>4</v>
      </c>
      <c r="D2" s="36"/>
      <c r="E2" s="36"/>
      <c r="F2" s="36"/>
      <c r="G2" s="36"/>
      <c r="H2" s="2"/>
    </row>
    <row r="3" spans="1:14" ht="19.5" customHeight="1" thickBot="1" x14ac:dyDescent="0.45">
      <c r="C3" s="67" t="s">
        <v>5</v>
      </c>
      <c r="D3" s="68"/>
      <c r="E3" s="82" t="s">
        <v>49</v>
      </c>
      <c r="F3" s="83"/>
      <c r="G3" s="83"/>
      <c r="H3" s="83"/>
      <c r="I3" s="84"/>
    </row>
    <row r="4" spans="1:14" ht="15" customHeight="1" x14ac:dyDescent="0.4"/>
    <row r="5" spans="1:14" ht="15" customHeight="1" thickBot="1" x14ac:dyDescent="0.45">
      <c r="B5" s="3" t="s">
        <v>6</v>
      </c>
      <c r="C5" s="36" t="s">
        <v>7</v>
      </c>
      <c r="D5" s="36"/>
      <c r="E5" s="36"/>
      <c r="F5" s="36"/>
      <c r="G5" s="36"/>
    </row>
    <row r="6" spans="1:14" ht="15" customHeight="1" x14ac:dyDescent="0.4">
      <c r="C6" s="79" t="s">
        <v>8</v>
      </c>
      <c r="D6" s="9" t="s">
        <v>9</v>
      </c>
      <c r="E6" s="85">
        <v>5088221173</v>
      </c>
      <c r="F6" s="85"/>
      <c r="G6" s="85"/>
      <c r="H6" s="85"/>
      <c r="I6" s="86"/>
    </row>
    <row r="7" spans="1:14" ht="15" customHeight="1" x14ac:dyDescent="0.4">
      <c r="C7" s="80"/>
      <c r="D7" s="10" t="s">
        <v>10</v>
      </c>
      <c r="E7" s="54">
        <v>59787531</v>
      </c>
      <c r="F7" s="54"/>
      <c r="G7" s="54"/>
      <c r="H7" s="54"/>
      <c r="I7" s="55"/>
    </row>
    <row r="8" spans="1:14" ht="15" customHeight="1" x14ac:dyDescent="0.4">
      <c r="C8" s="81"/>
      <c r="D8" s="11" t="s">
        <v>11</v>
      </c>
      <c r="E8" s="87">
        <v>1207883934</v>
      </c>
      <c r="F8" s="87"/>
      <c r="G8" s="87"/>
      <c r="H8" s="87"/>
      <c r="I8" s="88"/>
    </row>
    <row r="9" spans="1:14" ht="15" customHeight="1" thickBot="1" x14ac:dyDescent="0.45">
      <c r="C9" s="64" t="s">
        <v>36</v>
      </c>
      <c r="D9" s="65"/>
      <c r="E9" s="61">
        <f>SUM(E6:I8)</f>
        <v>6355892638</v>
      </c>
      <c r="F9" s="62"/>
      <c r="G9" s="62"/>
      <c r="H9" s="62"/>
      <c r="I9" s="63"/>
    </row>
    <row r="10" spans="1:14" ht="15" customHeight="1" x14ac:dyDescent="0.4">
      <c r="C10" s="58" t="s">
        <v>12</v>
      </c>
      <c r="D10" s="59"/>
      <c r="E10" s="59"/>
      <c r="F10" s="59"/>
      <c r="G10" s="59"/>
      <c r="H10" s="59"/>
      <c r="I10" s="60"/>
    </row>
    <row r="11" spans="1:14" ht="15" customHeight="1" x14ac:dyDescent="0.4">
      <c r="C11" s="69" t="s">
        <v>34</v>
      </c>
      <c r="D11" s="22" t="s">
        <v>14</v>
      </c>
      <c r="E11" s="54">
        <v>1338429944</v>
      </c>
      <c r="F11" s="54"/>
      <c r="G11" s="54"/>
      <c r="H11" s="54"/>
      <c r="I11" s="55"/>
    </row>
    <row r="12" spans="1:14" ht="15" customHeight="1" x14ac:dyDescent="0.4">
      <c r="C12" s="69"/>
      <c r="D12" s="22" t="s">
        <v>35</v>
      </c>
      <c r="E12" s="54">
        <v>15465959</v>
      </c>
      <c r="F12" s="54"/>
      <c r="G12" s="54"/>
      <c r="H12" s="54"/>
      <c r="I12" s="55"/>
    </row>
    <row r="13" spans="1:14" ht="15" customHeight="1" x14ac:dyDescent="0.4">
      <c r="C13" s="69"/>
      <c r="D13" s="23" t="s">
        <v>16</v>
      </c>
      <c r="E13" s="54">
        <v>398523839</v>
      </c>
      <c r="F13" s="54"/>
      <c r="G13" s="54"/>
      <c r="H13" s="54"/>
      <c r="I13" s="55"/>
      <c r="M13" s="24"/>
      <c r="N13" s="24"/>
    </row>
    <row r="14" spans="1:14" ht="15" customHeight="1" x14ac:dyDescent="0.4">
      <c r="C14" s="89" t="s">
        <v>17</v>
      </c>
      <c r="D14" s="90"/>
      <c r="E14" s="87">
        <v>993155000</v>
      </c>
      <c r="F14" s="87"/>
      <c r="G14" s="87"/>
      <c r="H14" s="87"/>
      <c r="I14" s="88"/>
    </row>
    <row r="15" spans="1:14" ht="15" customHeight="1" thickBot="1" x14ac:dyDescent="0.45">
      <c r="C15" s="93" t="s">
        <v>36</v>
      </c>
      <c r="D15" s="94"/>
      <c r="E15" s="98">
        <f>SUM(E11:I14)</f>
        <v>2745574742</v>
      </c>
      <c r="F15" s="98"/>
      <c r="G15" s="98"/>
      <c r="H15" s="98"/>
      <c r="I15" s="99"/>
    </row>
    <row r="16" spans="1:14" ht="15" customHeight="1" x14ac:dyDescent="0.4">
      <c r="C16" s="95" t="s">
        <v>39</v>
      </c>
      <c r="D16" s="96"/>
      <c r="E16" s="100">
        <v>344691</v>
      </c>
      <c r="F16" s="100"/>
      <c r="G16" s="100"/>
      <c r="H16" s="100"/>
      <c r="I16" s="101"/>
    </row>
    <row r="17" spans="2:9" ht="15" customHeight="1" thickBot="1" x14ac:dyDescent="0.45">
      <c r="C17" s="81" t="s">
        <v>37</v>
      </c>
      <c r="D17" s="97"/>
      <c r="E17" s="102">
        <v>3497</v>
      </c>
      <c r="F17" s="102"/>
      <c r="G17" s="102"/>
      <c r="H17" s="102"/>
      <c r="I17" s="103"/>
    </row>
    <row r="18" spans="2:9" ht="15" customHeight="1" x14ac:dyDescent="0.4">
      <c r="C18" s="95" t="s">
        <v>18</v>
      </c>
      <c r="D18" s="96"/>
      <c r="E18" s="85">
        <f>(E6+E8)/E16</f>
        <v>18265.939949113843</v>
      </c>
      <c r="F18" s="85"/>
      <c r="G18" s="85"/>
      <c r="H18" s="85"/>
      <c r="I18" s="86"/>
    </row>
    <row r="19" spans="2:9" ht="15" customHeight="1" thickBot="1" x14ac:dyDescent="0.45">
      <c r="C19" s="77" t="s">
        <v>38</v>
      </c>
      <c r="D19" s="78"/>
      <c r="E19" s="72">
        <f>E7/E17</f>
        <v>17096.806119531026</v>
      </c>
      <c r="F19" s="72"/>
      <c r="G19" s="72"/>
      <c r="H19" s="72"/>
      <c r="I19" s="73"/>
    </row>
    <row r="20" spans="2:9" ht="15" customHeight="1" x14ac:dyDescent="0.4">
      <c r="C20" s="8" t="s">
        <v>42</v>
      </c>
      <c r="D20" s="8"/>
      <c r="E20" s="8"/>
      <c r="F20" s="8"/>
      <c r="G20" s="8"/>
      <c r="H20" s="8"/>
      <c r="I20" s="8"/>
    </row>
    <row r="21" spans="2:9" ht="15" customHeight="1" x14ac:dyDescent="0.4">
      <c r="C21" s="8" t="s">
        <v>45</v>
      </c>
      <c r="D21" s="8"/>
      <c r="E21" s="8"/>
      <c r="F21" s="8"/>
      <c r="G21" s="8"/>
      <c r="H21" s="8"/>
      <c r="I21" s="8"/>
    </row>
    <row r="22" spans="2:9" ht="15" customHeight="1" x14ac:dyDescent="0.4"/>
    <row r="23" spans="2:9" ht="15" customHeight="1" x14ac:dyDescent="0.4">
      <c r="B23" s="3" t="s">
        <v>19</v>
      </c>
      <c r="C23" s="36" t="s">
        <v>20</v>
      </c>
      <c r="D23" s="36"/>
      <c r="E23" s="36"/>
      <c r="F23" s="36"/>
      <c r="G23" s="36"/>
    </row>
    <row r="24" spans="2:9" ht="12.75" thickBot="1" x14ac:dyDescent="0.45">
      <c r="C24" s="2"/>
      <c r="D24" s="2"/>
      <c r="E24" s="107" t="s">
        <v>21</v>
      </c>
      <c r="F24" s="107"/>
      <c r="G24" s="107" t="s">
        <v>22</v>
      </c>
      <c r="H24" s="107"/>
      <c r="I24" s="107"/>
    </row>
    <row r="25" spans="2:9" ht="15" customHeight="1" x14ac:dyDescent="0.4">
      <c r="C25" s="41" t="s">
        <v>23</v>
      </c>
      <c r="D25" s="42"/>
      <c r="E25" s="108"/>
      <c r="F25" s="109"/>
      <c r="G25" s="110"/>
      <c r="H25" s="110"/>
      <c r="I25" s="111"/>
    </row>
    <row r="26" spans="2:9" ht="15" customHeight="1" thickBot="1" x14ac:dyDescent="0.45">
      <c r="C26" s="43" t="s">
        <v>24</v>
      </c>
      <c r="D26" s="44"/>
      <c r="E26" s="112"/>
      <c r="F26" s="112"/>
      <c r="G26" s="112"/>
      <c r="H26" s="112"/>
      <c r="I26" s="113"/>
    </row>
    <row r="27" spans="2:9" ht="15" customHeight="1" thickBot="1" x14ac:dyDescent="0.45">
      <c r="C27" s="91" t="s">
        <v>51</v>
      </c>
      <c r="D27" s="92"/>
      <c r="E27" s="47">
        <v>27</v>
      </c>
      <c r="F27" s="48"/>
      <c r="G27" s="48"/>
      <c r="H27" s="48"/>
      <c r="I27" s="49"/>
    </row>
    <row r="28" spans="2:9" ht="15" customHeight="1" x14ac:dyDescent="0.4">
      <c r="C28" s="18" t="s">
        <v>44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3" t="s">
        <v>25</v>
      </c>
      <c r="C30" s="36" t="s">
        <v>26</v>
      </c>
      <c r="D30" s="36"/>
      <c r="E30" s="36"/>
      <c r="F30" s="36"/>
      <c r="G30" s="36"/>
    </row>
    <row r="31" spans="2:9" ht="15" customHeight="1" x14ac:dyDescent="0.4">
      <c r="C31" s="45" t="s">
        <v>27</v>
      </c>
      <c r="D31" s="20" t="s">
        <v>28</v>
      </c>
      <c r="E31" s="37">
        <f>(E6+E7)/E9</f>
        <v>0.80995841138372604</v>
      </c>
      <c r="F31" s="37"/>
      <c r="G31" s="37"/>
      <c r="H31" s="37"/>
      <c r="I31" s="38"/>
    </row>
    <row r="32" spans="2:9" ht="15" customHeight="1" thickBot="1" x14ac:dyDescent="0.45">
      <c r="C32" s="46"/>
      <c r="D32" s="21" t="s">
        <v>29</v>
      </c>
      <c r="E32" s="39">
        <f>E8/E9</f>
        <v>0.1900415886162739</v>
      </c>
      <c r="F32" s="39"/>
      <c r="G32" s="39"/>
      <c r="H32" s="39"/>
      <c r="I32" s="40"/>
    </row>
    <row r="33" spans="2:9" ht="15" customHeight="1" x14ac:dyDescent="0.4"/>
    <row r="34" spans="2:9" ht="15" customHeight="1" thickBot="1" x14ac:dyDescent="0.45">
      <c r="B34" s="3" t="s">
        <v>30</v>
      </c>
      <c r="C34" s="36" t="s">
        <v>31</v>
      </c>
      <c r="D34" s="36"/>
      <c r="E34" s="36"/>
      <c r="F34" s="36"/>
      <c r="G34" s="36"/>
      <c r="H34" s="36"/>
      <c r="I34" s="36"/>
    </row>
    <row r="35" spans="2:9" ht="69.95" customHeight="1" thickBot="1" x14ac:dyDescent="0.45">
      <c r="C35" s="1" t="s">
        <v>32</v>
      </c>
      <c r="D35" s="104"/>
      <c r="E35" s="105"/>
      <c r="F35" s="105"/>
      <c r="G35" s="105"/>
      <c r="H35" s="105"/>
      <c r="I35" s="106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74E13-B883-4D8A-91D5-BC41E130B87E}">
  <dimension ref="A1:N35"/>
  <sheetViews>
    <sheetView view="pageBreakPreview" zoomScaleNormal="100" zoomScaleSheetLayoutView="100" workbookViewId="0">
      <selection activeCell="M37" sqref="M37"/>
    </sheetView>
  </sheetViews>
  <sheetFormatPr defaultColWidth="9" defaultRowHeight="12" x14ac:dyDescent="0.4"/>
  <cols>
    <col min="1" max="1" width="0.75" style="3" customWidth="1"/>
    <col min="2" max="2" width="3.125" style="3" bestFit="1" customWidth="1"/>
    <col min="3" max="3" width="10.625" style="3" customWidth="1"/>
    <col min="4" max="4" width="22.625" style="3" customWidth="1"/>
    <col min="5" max="5" width="14.125" style="3" customWidth="1"/>
    <col min="6" max="6" width="10.625" style="3" customWidth="1"/>
    <col min="7" max="8" width="7.375" style="3" customWidth="1"/>
    <col min="9" max="9" width="10.625" style="3" customWidth="1"/>
    <col min="10" max="10" width="0.8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</row>
    <row r="2" spans="1:14" ht="15" customHeight="1" thickBot="1" x14ac:dyDescent="0.45">
      <c r="B2" s="3" t="s">
        <v>3</v>
      </c>
      <c r="C2" s="36" t="s">
        <v>4</v>
      </c>
      <c r="D2" s="36"/>
      <c r="E2" s="36"/>
      <c r="F2" s="36"/>
      <c r="G2" s="36"/>
      <c r="H2" s="2"/>
    </row>
    <row r="3" spans="1:14" ht="19.5" customHeight="1" thickBot="1" x14ac:dyDescent="0.45">
      <c r="C3" s="67" t="s">
        <v>5</v>
      </c>
      <c r="D3" s="68"/>
      <c r="E3" s="82" t="s">
        <v>49</v>
      </c>
      <c r="F3" s="83"/>
      <c r="G3" s="83"/>
      <c r="H3" s="83"/>
      <c r="I3" s="84"/>
    </row>
    <row r="4" spans="1:14" ht="15" customHeight="1" x14ac:dyDescent="0.4"/>
    <row r="5" spans="1:14" ht="15" customHeight="1" thickBot="1" x14ac:dyDescent="0.45">
      <c r="B5" s="3" t="s">
        <v>6</v>
      </c>
      <c r="C5" s="36" t="s">
        <v>7</v>
      </c>
      <c r="D5" s="36"/>
      <c r="E5" s="36"/>
      <c r="F5" s="36"/>
      <c r="G5" s="36"/>
    </row>
    <row r="6" spans="1:14" ht="15" customHeight="1" x14ac:dyDescent="0.4">
      <c r="C6" s="79" t="s">
        <v>8</v>
      </c>
      <c r="D6" s="9" t="s">
        <v>9</v>
      </c>
      <c r="E6" s="85">
        <v>1308611018</v>
      </c>
      <c r="F6" s="85"/>
      <c r="G6" s="85"/>
      <c r="H6" s="85"/>
      <c r="I6" s="86"/>
    </row>
    <row r="7" spans="1:14" ht="15" customHeight="1" x14ac:dyDescent="0.4">
      <c r="C7" s="80"/>
      <c r="D7" s="10" t="s">
        <v>10</v>
      </c>
      <c r="E7" s="54">
        <v>10501109</v>
      </c>
      <c r="F7" s="54"/>
      <c r="G7" s="54"/>
      <c r="H7" s="54"/>
      <c r="I7" s="55"/>
    </row>
    <row r="8" spans="1:14" ht="15" customHeight="1" x14ac:dyDescent="0.4">
      <c r="C8" s="81"/>
      <c r="D8" s="11" t="s">
        <v>11</v>
      </c>
      <c r="E8" s="87">
        <v>495949056</v>
      </c>
      <c r="F8" s="87"/>
      <c r="G8" s="87"/>
      <c r="H8" s="87"/>
      <c r="I8" s="88"/>
    </row>
    <row r="9" spans="1:14" ht="15" customHeight="1" thickBot="1" x14ac:dyDescent="0.45">
      <c r="C9" s="64" t="s">
        <v>36</v>
      </c>
      <c r="D9" s="65"/>
      <c r="E9" s="61">
        <f>SUM(E6:I8)</f>
        <v>1815061183</v>
      </c>
      <c r="F9" s="62"/>
      <c r="G9" s="62"/>
      <c r="H9" s="62"/>
      <c r="I9" s="63"/>
    </row>
    <row r="10" spans="1:14" ht="15" customHeight="1" x14ac:dyDescent="0.4">
      <c r="C10" s="58" t="s">
        <v>12</v>
      </c>
      <c r="D10" s="59"/>
      <c r="E10" s="59"/>
      <c r="F10" s="59"/>
      <c r="G10" s="59"/>
      <c r="H10" s="59"/>
      <c r="I10" s="60"/>
    </row>
    <row r="11" spans="1:14" ht="15" customHeight="1" x14ac:dyDescent="0.4">
      <c r="C11" s="69" t="s">
        <v>34</v>
      </c>
      <c r="D11" s="22" t="s">
        <v>14</v>
      </c>
      <c r="E11" s="54">
        <v>211403161</v>
      </c>
      <c r="F11" s="54"/>
      <c r="G11" s="54"/>
      <c r="H11" s="54"/>
      <c r="I11" s="55"/>
    </row>
    <row r="12" spans="1:14" ht="15" customHeight="1" x14ac:dyDescent="0.4">
      <c r="C12" s="69"/>
      <c r="D12" s="22" t="s">
        <v>35</v>
      </c>
      <c r="E12" s="54">
        <v>1894195</v>
      </c>
      <c r="F12" s="54"/>
      <c r="G12" s="54"/>
      <c r="H12" s="54"/>
      <c r="I12" s="55"/>
    </row>
    <row r="13" spans="1:14" ht="15" customHeight="1" x14ac:dyDescent="0.4">
      <c r="C13" s="69"/>
      <c r="D13" s="23" t="s">
        <v>16</v>
      </c>
      <c r="E13" s="54">
        <v>91726652</v>
      </c>
      <c r="F13" s="54"/>
      <c r="G13" s="54"/>
      <c r="H13" s="54"/>
      <c r="I13" s="55"/>
      <c r="M13" s="24"/>
      <c r="N13" s="24"/>
    </row>
    <row r="14" spans="1:14" ht="15" customHeight="1" x14ac:dyDescent="0.4">
      <c r="C14" s="89" t="s">
        <v>17</v>
      </c>
      <c r="D14" s="90"/>
      <c r="E14" s="87">
        <f>918456000+218977901</f>
        <v>1137433901</v>
      </c>
      <c r="F14" s="87"/>
      <c r="G14" s="87"/>
      <c r="H14" s="87"/>
      <c r="I14" s="88"/>
    </row>
    <row r="15" spans="1:14" ht="15" customHeight="1" thickBot="1" x14ac:dyDescent="0.45">
      <c r="C15" s="93" t="s">
        <v>36</v>
      </c>
      <c r="D15" s="94"/>
      <c r="E15" s="98">
        <f>SUM(E11:I14)</f>
        <v>1442457909</v>
      </c>
      <c r="F15" s="98"/>
      <c r="G15" s="98"/>
      <c r="H15" s="98"/>
      <c r="I15" s="99"/>
    </row>
    <row r="16" spans="1:14" ht="15" customHeight="1" x14ac:dyDescent="0.4">
      <c r="C16" s="95" t="s">
        <v>39</v>
      </c>
      <c r="D16" s="96"/>
      <c r="E16" s="100">
        <v>136616</v>
      </c>
      <c r="F16" s="100"/>
      <c r="G16" s="100"/>
      <c r="H16" s="100"/>
      <c r="I16" s="101"/>
    </row>
    <row r="17" spans="2:9" ht="15" customHeight="1" thickBot="1" x14ac:dyDescent="0.45">
      <c r="C17" s="81" t="s">
        <v>37</v>
      </c>
      <c r="D17" s="97"/>
      <c r="E17" s="102">
        <v>949</v>
      </c>
      <c r="F17" s="102"/>
      <c r="G17" s="102"/>
      <c r="H17" s="102"/>
      <c r="I17" s="103"/>
    </row>
    <row r="18" spans="2:9" ht="15" customHeight="1" x14ac:dyDescent="0.4">
      <c r="C18" s="95" t="s">
        <v>18</v>
      </c>
      <c r="D18" s="96"/>
      <c r="E18" s="85">
        <f>(E6+E8)/E16</f>
        <v>13208.995095742812</v>
      </c>
      <c r="F18" s="85"/>
      <c r="G18" s="85"/>
      <c r="H18" s="85"/>
      <c r="I18" s="86"/>
    </row>
    <row r="19" spans="2:9" ht="15" customHeight="1" thickBot="1" x14ac:dyDescent="0.45">
      <c r="C19" s="77" t="s">
        <v>38</v>
      </c>
      <c r="D19" s="78"/>
      <c r="E19" s="72">
        <f>E7/E17</f>
        <v>11065.446786090622</v>
      </c>
      <c r="F19" s="72"/>
      <c r="G19" s="72"/>
      <c r="H19" s="72"/>
      <c r="I19" s="73"/>
    </row>
    <row r="20" spans="2:9" ht="15" customHeight="1" x14ac:dyDescent="0.4">
      <c r="C20" s="8" t="s">
        <v>42</v>
      </c>
      <c r="D20" s="8"/>
      <c r="E20" s="8"/>
      <c r="F20" s="8"/>
      <c r="G20" s="8"/>
      <c r="H20" s="8"/>
      <c r="I20" s="8"/>
    </row>
    <row r="21" spans="2:9" ht="15" customHeight="1" x14ac:dyDescent="0.4">
      <c r="C21" s="8" t="s">
        <v>45</v>
      </c>
      <c r="D21" s="8"/>
      <c r="E21" s="8"/>
      <c r="F21" s="8"/>
      <c r="G21" s="8"/>
      <c r="H21" s="8"/>
      <c r="I21" s="8"/>
    </row>
    <row r="22" spans="2:9" ht="15" customHeight="1" x14ac:dyDescent="0.4"/>
    <row r="23" spans="2:9" ht="15" customHeight="1" x14ac:dyDescent="0.4">
      <c r="B23" s="3" t="s">
        <v>19</v>
      </c>
      <c r="C23" s="36" t="s">
        <v>20</v>
      </c>
      <c r="D23" s="36"/>
      <c r="E23" s="36"/>
      <c r="F23" s="36"/>
      <c r="G23" s="36"/>
    </row>
    <row r="24" spans="2:9" ht="12.75" thickBot="1" x14ac:dyDescent="0.45">
      <c r="C24" s="2"/>
      <c r="D24" s="2"/>
      <c r="E24" s="107" t="s">
        <v>21</v>
      </c>
      <c r="F24" s="107"/>
      <c r="G24" s="107" t="s">
        <v>22</v>
      </c>
      <c r="H24" s="107"/>
      <c r="I24" s="107"/>
    </row>
    <row r="25" spans="2:9" ht="15" customHeight="1" x14ac:dyDescent="0.4">
      <c r="C25" s="41" t="s">
        <v>23</v>
      </c>
      <c r="D25" s="42"/>
      <c r="E25" s="108"/>
      <c r="F25" s="109"/>
      <c r="G25" s="110"/>
      <c r="H25" s="110"/>
      <c r="I25" s="111"/>
    </row>
    <row r="26" spans="2:9" ht="15" customHeight="1" thickBot="1" x14ac:dyDescent="0.45">
      <c r="C26" s="43" t="s">
        <v>24</v>
      </c>
      <c r="D26" s="44"/>
      <c r="E26" s="112"/>
      <c r="F26" s="112"/>
      <c r="G26" s="112"/>
      <c r="H26" s="112"/>
      <c r="I26" s="113"/>
    </row>
    <row r="27" spans="2:9" ht="15" customHeight="1" thickBot="1" x14ac:dyDescent="0.45">
      <c r="C27" s="91" t="s">
        <v>51</v>
      </c>
      <c r="D27" s="92"/>
      <c r="E27" s="47">
        <v>22</v>
      </c>
      <c r="F27" s="48"/>
      <c r="G27" s="48"/>
      <c r="H27" s="48"/>
      <c r="I27" s="49"/>
    </row>
    <row r="28" spans="2:9" ht="15" customHeight="1" x14ac:dyDescent="0.4">
      <c r="C28" s="18" t="s">
        <v>44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3" t="s">
        <v>25</v>
      </c>
      <c r="C30" s="36" t="s">
        <v>26</v>
      </c>
      <c r="D30" s="36"/>
      <c r="E30" s="36"/>
      <c r="F30" s="36"/>
      <c r="G30" s="36"/>
    </row>
    <row r="31" spans="2:9" ht="15" customHeight="1" x14ac:dyDescent="0.4">
      <c r="C31" s="45" t="s">
        <v>27</v>
      </c>
      <c r="D31" s="20" t="s">
        <v>28</v>
      </c>
      <c r="E31" s="37">
        <f>(E6+E7)/E9</f>
        <v>0.72675904225978916</v>
      </c>
      <c r="F31" s="37"/>
      <c r="G31" s="37"/>
      <c r="H31" s="37"/>
      <c r="I31" s="38"/>
    </row>
    <row r="32" spans="2:9" ht="15" customHeight="1" thickBot="1" x14ac:dyDescent="0.45">
      <c r="C32" s="46"/>
      <c r="D32" s="21" t="s">
        <v>29</v>
      </c>
      <c r="E32" s="39">
        <f>E8/E9</f>
        <v>0.27324095774021079</v>
      </c>
      <c r="F32" s="39"/>
      <c r="G32" s="39"/>
      <c r="H32" s="39"/>
      <c r="I32" s="40"/>
    </row>
    <row r="33" spans="2:9" ht="15" customHeight="1" x14ac:dyDescent="0.4"/>
    <row r="34" spans="2:9" ht="15" customHeight="1" thickBot="1" x14ac:dyDescent="0.45">
      <c r="B34" s="3" t="s">
        <v>30</v>
      </c>
      <c r="C34" s="36" t="s">
        <v>31</v>
      </c>
      <c r="D34" s="36"/>
      <c r="E34" s="36"/>
      <c r="F34" s="36"/>
      <c r="G34" s="36"/>
      <c r="H34" s="36"/>
      <c r="I34" s="36"/>
    </row>
    <row r="35" spans="2:9" ht="69.95" customHeight="1" thickBot="1" x14ac:dyDescent="0.45">
      <c r="C35" s="1" t="s">
        <v>32</v>
      </c>
      <c r="D35" s="104"/>
      <c r="E35" s="105"/>
      <c r="F35" s="105"/>
      <c r="G35" s="105"/>
      <c r="H35" s="105"/>
      <c r="I35" s="106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2F530-61D7-47BA-9206-5365A3DE97FF}">
  <dimension ref="A1:N35"/>
  <sheetViews>
    <sheetView view="pageBreakPreview" zoomScaleNormal="100" zoomScaleSheetLayoutView="100" workbookViewId="0">
      <selection activeCell="M37" sqref="M37"/>
    </sheetView>
  </sheetViews>
  <sheetFormatPr defaultColWidth="9" defaultRowHeight="12" x14ac:dyDescent="0.4"/>
  <cols>
    <col min="1" max="1" width="0.75" style="3" customWidth="1"/>
    <col min="2" max="2" width="3.125" style="3" bestFit="1" customWidth="1"/>
    <col min="3" max="3" width="10.625" style="3" customWidth="1"/>
    <col min="4" max="4" width="22.625" style="3" customWidth="1"/>
    <col min="5" max="5" width="14.125" style="3" customWidth="1"/>
    <col min="6" max="6" width="10.625" style="3" customWidth="1"/>
    <col min="7" max="8" width="7.375" style="3" customWidth="1"/>
    <col min="9" max="9" width="10.625" style="3" customWidth="1"/>
    <col min="10" max="10" width="0.8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</row>
    <row r="2" spans="1:14" ht="15" customHeight="1" thickBot="1" x14ac:dyDescent="0.45">
      <c r="B2" s="3" t="s">
        <v>3</v>
      </c>
      <c r="C2" s="36" t="s">
        <v>4</v>
      </c>
      <c r="D2" s="36"/>
      <c r="E2" s="36"/>
      <c r="F2" s="36"/>
      <c r="G2" s="36"/>
      <c r="H2" s="2"/>
    </row>
    <row r="3" spans="1:14" ht="19.5" customHeight="1" thickBot="1" x14ac:dyDescent="0.45">
      <c r="C3" s="67" t="s">
        <v>5</v>
      </c>
      <c r="D3" s="68"/>
      <c r="E3" s="82" t="s">
        <v>49</v>
      </c>
      <c r="F3" s="83"/>
      <c r="G3" s="83"/>
      <c r="H3" s="83"/>
      <c r="I3" s="84"/>
    </row>
    <row r="4" spans="1:14" ht="15" customHeight="1" x14ac:dyDescent="0.4"/>
    <row r="5" spans="1:14" ht="15" customHeight="1" thickBot="1" x14ac:dyDescent="0.45">
      <c r="B5" s="3" t="s">
        <v>6</v>
      </c>
      <c r="C5" s="36" t="s">
        <v>7</v>
      </c>
      <c r="D5" s="36"/>
      <c r="E5" s="36"/>
      <c r="F5" s="36"/>
      <c r="G5" s="36"/>
    </row>
    <row r="6" spans="1:14" ht="15" customHeight="1" x14ac:dyDescent="0.4">
      <c r="C6" s="79" t="s">
        <v>8</v>
      </c>
      <c r="D6" s="9" t="s">
        <v>9</v>
      </c>
      <c r="E6" s="85">
        <v>3445213996</v>
      </c>
      <c r="F6" s="85"/>
      <c r="G6" s="85"/>
      <c r="H6" s="85"/>
      <c r="I6" s="86"/>
    </row>
    <row r="7" spans="1:14" ht="15" customHeight="1" x14ac:dyDescent="0.4">
      <c r="C7" s="80"/>
      <c r="D7" s="10" t="s">
        <v>10</v>
      </c>
      <c r="E7" s="54">
        <v>26870405</v>
      </c>
      <c r="F7" s="54"/>
      <c r="G7" s="54"/>
      <c r="H7" s="54"/>
      <c r="I7" s="55"/>
    </row>
    <row r="8" spans="1:14" ht="15" customHeight="1" x14ac:dyDescent="0.4">
      <c r="C8" s="81"/>
      <c r="D8" s="11" t="s">
        <v>11</v>
      </c>
      <c r="E8" s="87">
        <v>755249306</v>
      </c>
      <c r="F8" s="87"/>
      <c r="G8" s="87"/>
      <c r="H8" s="87"/>
      <c r="I8" s="88"/>
    </row>
    <row r="9" spans="1:14" ht="15" customHeight="1" thickBot="1" x14ac:dyDescent="0.45">
      <c r="C9" s="64" t="s">
        <v>36</v>
      </c>
      <c r="D9" s="65"/>
      <c r="E9" s="61">
        <f>SUM(E6:I8)</f>
        <v>4227333707</v>
      </c>
      <c r="F9" s="62"/>
      <c r="G9" s="62"/>
      <c r="H9" s="62"/>
      <c r="I9" s="63"/>
    </row>
    <row r="10" spans="1:14" ht="15" customHeight="1" x14ac:dyDescent="0.4">
      <c r="C10" s="58" t="s">
        <v>12</v>
      </c>
      <c r="D10" s="59"/>
      <c r="E10" s="59"/>
      <c r="F10" s="59"/>
      <c r="G10" s="59"/>
      <c r="H10" s="59"/>
      <c r="I10" s="60"/>
    </row>
    <row r="11" spans="1:14" ht="15" customHeight="1" x14ac:dyDescent="0.4">
      <c r="C11" s="69" t="s">
        <v>34</v>
      </c>
      <c r="D11" s="22" t="s">
        <v>14</v>
      </c>
      <c r="E11" s="54">
        <v>537660540</v>
      </c>
      <c r="F11" s="54"/>
      <c r="G11" s="54"/>
      <c r="H11" s="54"/>
      <c r="I11" s="55"/>
    </row>
    <row r="12" spans="1:14" ht="15" customHeight="1" x14ac:dyDescent="0.4">
      <c r="C12" s="69"/>
      <c r="D12" s="22" t="s">
        <v>35</v>
      </c>
      <c r="E12" s="54">
        <v>5122090</v>
      </c>
      <c r="F12" s="54"/>
      <c r="G12" s="54"/>
      <c r="H12" s="54"/>
      <c r="I12" s="55"/>
    </row>
    <row r="13" spans="1:14" ht="15" customHeight="1" x14ac:dyDescent="0.4">
      <c r="C13" s="69"/>
      <c r="D13" s="23" t="s">
        <v>16</v>
      </c>
      <c r="E13" s="54">
        <v>137350554</v>
      </c>
      <c r="F13" s="54"/>
      <c r="G13" s="54"/>
      <c r="H13" s="54"/>
      <c r="I13" s="55"/>
      <c r="M13" s="24"/>
      <c r="N13" s="24"/>
    </row>
    <row r="14" spans="1:14" ht="15" customHeight="1" x14ac:dyDescent="0.4">
      <c r="C14" s="89" t="s">
        <v>17</v>
      </c>
      <c r="D14" s="90"/>
      <c r="E14" s="87">
        <f>401633000+466948475</f>
        <v>868581475</v>
      </c>
      <c r="F14" s="87"/>
      <c r="G14" s="87"/>
      <c r="H14" s="87"/>
      <c r="I14" s="88"/>
    </row>
    <row r="15" spans="1:14" ht="15" customHeight="1" thickBot="1" x14ac:dyDescent="0.45">
      <c r="C15" s="93" t="s">
        <v>36</v>
      </c>
      <c r="D15" s="94"/>
      <c r="E15" s="98">
        <f>SUM(E11:I14)</f>
        <v>1548714659</v>
      </c>
      <c r="F15" s="98"/>
      <c r="G15" s="98"/>
      <c r="H15" s="98"/>
      <c r="I15" s="99"/>
    </row>
    <row r="16" spans="1:14" ht="15" customHeight="1" x14ac:dyDescent="0.4">
      <c r="C16" s="95" t="s">
        <v>39</v>
      </c>
      <c r="D16" s="96"/>
      <c r="E16" s="100">
        <v>274440</v>
      </c>
      <c r="F16" s="100"/>
      <c r="G16" s="100"/>
      <c r="H16" s="100"/>
      <c r="I16" s="101"/>
    </row>
    <row r="17" spans="2:9" ht="15" customHeight="1" thickBot="1" x14ac:dyDescent="0.45">
      <c r="C17" s="81" t="s">
        <v>37</v>
      </c>
      <c r="D17" s="97"/>
      <c r="E17" s="102">
        <v>2523</v>
      </c>
      <c r="F17" s="102"/>
      <c r="G17" s="102"/>
      <c r="H17" s="102"/>
      <c r="I17" s="103"/>
    </row>
    <row r="18" spans="2:9" ht="15" customHeight="1" x14ac:dyDescent="0.4">
      <c r="C18" s="95" t="s">
        <v>18</v>
      </c>
      <c r="D18" s="96"/>
      <c r="E18" s="85">
        <f>(E6+E8)/E16</f>
        <v>15305.579733275034</v>
      </c>
      <c r="F18" s="85"/>
      <c r="G18" s="85"/>
      <c r="H18" s="85"/>
      <c r="I18" s="86"/>
    </row>
    <row r="19" spans="2:9" ht="15" customHeight="1" thickBot="1" x14ac:dyDescent="0.45">
      <c r="C19" s="77" t="s">
        <v>38</v>
      </c>
      <c r="D19" s="78"/>
      <c r="E19" s="72">
        <f>E7/E17</f>
        <v>10650.18034086405</v>
      </c>
      <c r="F19" s="72"/>
      <c r="G19" s="72"/>
      <c r="H19" s="72"/>
      <c r="I19" s="73"/>
    </row>
    <row r="20" spans="2:9" ht="15" customHeight="1" x14ac:dyDescent="0.4">
      <c r="C20" s="8" t="s">
        <v>42</v>
      </c>
      <c r="D20" s="8"/>
      <c r="E20" s="8"/>
      <c r="F20" s="8"/>
      <c r="G20" s="8"/>
      <c r="H20" s="8"/>
      <c r="I20" s="8"/>
    </row>
    <row r="21" spans="2:9" ht="15" customHeight="1" x14ac:dyDescent="0.4">
      <c r="C21" s="8" t="s">
        <v>45</v>
      </c>
      <c r="D21" s="8"/>
      <c r="E21" s="8"/>
      <c r="F21" s="8"/>
      <c r="G21" s="8"/>
      <c r="H21" s="8"/>
      <c r="I21" s="8"/>
    </row>
    <row r="22" spans="2:9" ht="15" customHeight="1" x14ac:dyDescent="0.4"/>
    <row r="23" spans="2:9" ht="15" customHeight="1" x14ac:dyDescent="0.4">
      <c r="B23" s="3" t="s">
        <v>19</v>
      </c>
      <c r="C23" s="36" t="s">
        <v>20</v>
      </c>
      <c r="D23" s="36"/>
      <c r="E23" s="36"/>
      <c r="F23" s="36"/>
      <c r="G23" s="36"/>
    </row>
    <row r="24" spans="2:9" ht="12.75" thickBot="1" x14ac:dyDescent="0.45">
      <c r="C24" s="2"/>
      <c r="D24" s="2"/>
      <c r="E24" s="107" t="s">
        <v>21</v>
      </c>
      <c r="F24" s="107"/>
      <c r="G24" s="107" t="s">
        <v>22</v>
      </c>
      <c r="H24" s="107"/>
      <c r="I24" s="107"/>
    </row>
    <row r="25" spans="2:9" ht="15" customHeight="1" x14ac:dyDescent="0.4">
      <c r="C25" s="41" t="s">
        <v>23</v>
      </c>
      <c r="D25" s="42"/>
      <c r="E25" s="108"/>
      <c r="F25" s="109"/>
      <c r="G25" s="110"/>
      <c r="H25" s="110"/>
      <c r="I25" s="111"/>
    </row>
    <row r="26" spans="2:9" ht="15" customHeight="1" thickBot="1" x14ac:dyDescent="0.45">
      <c r="C26" s="43" t="s">
        <v>24</v>
      </c>
      <c r="D26" s="44"/>
      <c r="E26" s="112"/>
      <c r="F26" s="112"/>
      <c r="G26" s="112"/>
      <c r="H26" s="112"/>
      <c r="I26" s="113"/>
    </row>
    <row r="27" spans="2:9" ht="15" customHeight="1" thickBot="1" x14ac:dyDescent="0.45">
      <c r="C27" s="91" t="s">
        <v>51</v>
      </c>
      <c r="D27" s="92"/>
      <c r="E27" s="47">
        <v>28</v>
      </c>
      <c r="F27" s="48"/>
      <c r="G27" s="48"/>
      <c r="H27" s="48"/>
      <c r="I27" s="49"/>
    </row>
    <row r="28" spans="2:9" ht="15" customHeight="1" x14ac:dyDescent="0.4">
      <c r="C28" s="18" t="s">
        <v>44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3" t="s">
        <v>25</v>
      </c>
      <c r="C30" s="36" t="s">
        <v>26</v>
      </c>
      <c r="D30" s="36"/>
      <c r="E30" s="36"/>
      <c r="F30" s="36"/>
      <c r="G30" s="36"/>
    </row>
    <row r="31" spans="2:9" ht="15" customHeight="1" x14ac:dyDescent="0.4">
      <c r="C31" s="45" t="s">
        <v>27</v>
      </c>
      <c r="D31" s="20" t="s">
        <v>28</v>
      </c>
      <c r="E31" s="37">
        <f>(E6+E7)/E9</f>
        <v>0.82134145105474166</v>
      </c>
      <c r="F31" s="37"/>
      <c r="G31" s="37"/>
      <c r="H31" s="37"/>
      <c r="I31" s="38"/>
    </row>
    <row r="32" spans="2:9" ht="15" customHeight="1" thickBot="1" x14ac:dyDescent="0.45">
      <c r="C32" s="46"/>
      <c r="D32" s="21" t="s">
        <v>29</v>
      </c>
      <c r="E32" s="39">
        <f>E8/E9</f>
        <v>0.17865854894525837</v>
      </c>
      <c r="F32" s="39"/>
      <c r="G32" s="39"/>
      <c r="H32" s="39"/>
      <c r="I32" s="40"/>
    </row>
    <row r="33" spans="2:9" ht="15" customHeight="1" x14ac:dyDescent="0.4"/>
    <row r="34" spans="2:9" ht="15" customHeight="1" thickBot="1" x14ac:dyDescent="0.45">
      <c r="B34" s="3" t="s">
        <v>30</v>
      </c>
      <c r="C34" s="36" t="s">
        <v>31</v>
      </c>
      <c r="D34" s="36"/>
      <c r="E34" s="36"/>
      <c r="F34" s="36"/>
      <c r="G34" s="36"/>
      <c r="H34" s="36"/>
      <c r="I34" s="36"/>
    </row>
    <row r="35" spans="2:9" ht="69.95" customHeight="1" thickBot="1" x14ac:dyDescent="0.45">
      <c r="C35" s="1" t="s">
        <v>32</v>
      </c>
      <c r="D35" s="104"/>
      <c r="E35" s="105"/>
      <c r="F35" s="105"/>
      <c r="G35" s="105"/>
      <c r="H35" s="105"/>
      <c r="I35" s="106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AA65D-CB3F-4316-8FD7-262F695B50D4}">
  <dimension ref="A1:N35"/>
  <sheetViews>
    <sheetView view="pageBreakPreview" zoomScaleNormal="100" zoomScaleSheetLayoutView="100" workbookViewId="0">
      <selection activeCell="M37" sqref="M37"/>
    </sheetView>
  </sheetViews>
  <sheetFormatPr defaultColWidth="9" defaultRowHeight="12" x14ac:dyDescent="0.4"/>
  <cols>
    <col min="1" max="1" width="0.75" style="3" customWidth="1"/>
    <col min="2" max="2" width="3.125" style="3" bestFit="1" customWidth="1"/>
    <col min="3" max="3" width="10.625" style="3" customWidth="1"/>
    <col min="4" max="4" width="22.625" style="3" customWidth="1"/>
    <col min="5" max="5" width="14.125" style="3" customWidth="1"/>
    <col min="6" max="6" width="10.625" style="3" customWidth="1"/>
    <col min="7" max="8" width="7.375" style="3" customWidth="1"/>
    <col min="9" max="9" width="10.625" style="3" customWidth="1"/>
    <col min="10" max="10" width="0.8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</row>
    <row r="2" spans="1:14" ht="15" customHeight="1" thickBot="1" x14ac:dyDescent="0.45">
      <c r="B2" s="3" t="s">
        <v>3</v>
      </c>
      <c r="C2" s="36" t="s">
        <v>4</v>
      </c>
      <c r="D2" s="36"/>
      <c r="E2" s="36"/>
      <c r="F2" s="36"/>
      <c r="G2" s="36"/>
      <c r="H2" s="2"/>
    </row>
    <row r="3" spans="1:14" ht="19.5" customHeight="1" thickBot="1" x14ac:dyDescent="0.45">
      <c r="C3" s="67" t="s">
        <v>5</v>
      </c>
      <c r="D3" s="68"/>
      <c r="E3" s="82" t="s">
        <v>49</v>
      </c>
      <c r="F3" s="83"/>
      <c r="G3" s="83"/>
      <c r="H3" s="83"/>
      <c r="I3" s="84"/>
    </row>
    <row r="4" spans="1:14" ht="15" customHeight="1" x14ac:dyDescent="0.4"/>
    <row r="5" spans="1:14" ht="15" customHeight="1" thickBot="1" x14ac:dyDescent="0.45">
      <c r="B5" s="3" t="s">
        <v>6</v>
      </c>
      <c r="C5" s="36" t="s">
        <v>7</v>
      </c>
      <c r="D5" s="36"/>
      <c r="E5" s="36"/>
      <c r="F5" s="36"/>
      <c r="G5" s="36"/>
    </row>
    <row r="6" spans="1:14" ht="15" customHeight="1" x14ac:dyDescent="0.4">
      <c r="C6" s="79" t="s">
        <v>8</v>
      </c>
      <c r="D6" s="9" t="s">
        <v>9</v>
      </c>
      <c r="E6" s="85">
        <v>5483509373</v>
      </c>
      <c r="F6" s="85"/>
      <c r="G6" s="85"/>
      <c r="H6" s="85"/>
      <c r="I6" s="86"/>
    </row>
    <row r="7" spans="1:14" ht="15" customHeight="1" x14ac:dyDescent="0.4">
      <c r="C7" s="80"/>
      <c r="D7" s="10" t="s">
        <v>10</v>
      </c>
      <c r="E7" s="54">
        <v>61027101</v>
      </c>
      <c r="F7" s="54"/>
      <c r="G7" s="54"/>
      <c r="H7" s="54"/>
      <c r="I7" s="55"/>
    </row>
    <row r="8" spans="1:14" ht="15" customHeight="1" x14ac:dyDescent="0.4">
      <c r="C8" s="81"/>
      <c r="D8" s="11" t="s">
        <v>11</v>
      </c>
      <c r="E8" s="87">
        <v>1020247885</v>
      </c>
      <c r="F8" s="87"/>
      <c r="G8" s="87"/>
      <c r="H8" s="87"/>
      <c r="I8" s="88"/>
    </row>
    <row r="9" spans="1:14" ht="15" customHeight="1" thickBot="1" x14ac:dyDescent="0.45">
      <c r="C9" s="64" t="s">
        <v>36</v>
      </c>
      <c r="D9" s="65"/>
      <c r="E9" s="61">
        <f>SUM(E6:I8)</f>
        <v>6564784359</v>
      </c>
      <c r="F9" s="62"/>
      <c r="G9" s="62"/>
      <c r="H9" s="62"/>
      <c r="I9" s="63"/>
    </row>
    <row r="10" spans="1:14" ht="15" customHeight="1" x14ac:dyDescent="0.4">
      <c r="C10" s="58" t="s">
        <v>12</v>
      </c>
      <c r="D10" s="59"/>
      <c r="E10" s="59"/>
      <c r="F10" s="59"/>
      <c r="G10" s="59"/>
      <c r="H10" s="59"/>
      <c r="I10" s="60"/>
    </row>
    <row r="11" spans="1:14" ht="15" customHeight="1" x14ac:dyDescent="0.4">
      <c r="C11" s="69" t="s">
        <v>34</v>
      </c>
      <c r="D11" s="22" t="s">
        <v>14</v>
      </c>
      <c r="E11" s="54">
        <v>831924080</v>
      </c>
      <c r="F11" s="54"/>
      <c r="G11" s="54"/>
      <c r="H11" s="54"/>
      <c r="I11" s="55"/>
    </row>
    <row r="12" spans="1:14" ht="15" customHeight="1" x14ac:dyDescent="0.4">
      <c r="C12" s="69"/>
      <c r="D12" s="22" t="s">
        <v>35</v>
      </c>
      <c r="E12" s="54">
        <v>11465191</v>
      </c>
      <c r="F12" s="54"/>
      <c r="G12" s="54"/>
      <c r="H12" s="54"/>
      <c r="I12" s="55"/>
    </row>
    <row r="13" spans="1:14" ht="15" customHeight="1" x14ac:dyDescent="0.4">
      <c r="C13" s="69"/>
      <c r="D13" s="23" t="s">
        <v>16</v>
      </c>
      <c r="E13" s="54">
        <v>180012095</v>
      </c>
      <c r="F13" s="54"/>
      <c r="G13" s="54"/>
      <c r="H13" s="54"/>
      <c r="I13" s="55"/>
      <c r="M13" s="24"/>
      <c r="N13" s="24"/>
    </row>
    <row r="14" spans="1:14" ht="15" customHeight="1" x14ac:dyDescent="0.4">
      <c r="C14" s="89" t="s">
        <v>17</v>
      </c>
      <c r="D14" s="90"/>
      <c r="E14" s="87">
        <v>691970167</v>
      </c>
      <c r="F14" s="87"/>
      <c r="G14" s="87"/>
      <c r="H14" s="87"/>
      <c r="I14" s="88"/>
    </row>
    <row r="15" spans="1:14" ht="15" customHeight="1" thickBot="1" x14ac:dyDescent="0.45">
      <c r="C15" s="93" t="s">
        <v>36</v>
      </c>
      <c r="D15" s="94"/>
      <c r="E15" s="98">
        <f>SUM(E11:I14)</f>
        <v>1715371533</v>
      </c>
      <c r="F15" s="98"/>
      <c r="G15" s="98"/>
      <c r="H15" s="98"/>
      <c r="I15" s="99"/>
    </row>
    <row r="16" spans="1:14" ht="15" customHeight="1" x14ac:dyDescent="0.4">
      <c r="C16" s="95" t="s">
        <v>39</v>
      </c>
      <c r="D16" s="96"/>
      <c r="E16" s="100">
        <v>385612</v>
      </c>
      <c r="F16" s="100"/>
      <c r="G16" s="100"/>
      <c r="H16" s="100"/>
      <c r="I16" s="101"/>
    </row>
    <row r="17" spans="2:9" ht="15" customHeight="1" thickBot="1" x14ac:dyDescent="0.45">
      <c r="C17" s="81" t="s">
        <v>37</v>
      </c>
      <c r="D17" s="97"/>
      <c r="E17" s="102">
        <v>5253</v>
      </c>
      <c r="F17" s="102"/>
      <c r="G17" s="102"/>
      <c r="H17" s="102"/>
      <c r="I17" s="103"/>
    </row>
    <row r="18" spans="2:9" ht="15" customHeight="1" x14ac:dyDescent="0.4">
      <c r="C18" s="95" t="s">
        <v>18</v>
      </c>
      <c r="D18" s="96"/>
      <c r="E18" s="85">
        <f>(E6+E8)/E16</f>
        <v>16866.065521819859</v>
      </c>
      <c r="F18" s="85"/>
      <c r="G18" s="85"/>
      <c r="H18" s="85"/>
      <c r="I18" s="86"/>
    </row>
    <row r="19" spans="2:9" ht="15" customHeight="1" thickBot="1" x14ac:dyDescent="0.45">
      <c r="C19" s="77" t="s">
        <v>38</v>
      </c>
      <c r="D19" s="78"/>
      <c r="E19" s="72">
        <f>E7/E17</f>
        <v>11617.571102227299</v>
      </c>
      <c r="F19" s="72"/>
      <c r="G19" s="72"/>
      <c r="H19" s="72"/>
      <c r="I19" s="73"/>
    </row>
    <row r="20" spans="2:9" ht="15" customHeight="1" x14ac:dyDescent="0.4">
      <c r="C20" s="8" t="s">
        <v>42</v>
      </c>
      <c r="D20" s="8"/>
      <c r="E20" s="8"/>
      <c r="F20" s="8"/>
      <c r="G20" s="8"/>
      <c r="H20" s="8"/>
      <c r="I20" s="8"/>
    </row>
    <row r="21" spans="2:9" ht="15" customHeight="1" x14ac:dyDescent="0.4">
      <c r="C21" s="8" t="s">
        <v>45</v>
      </c>
      <c r="D21" s="8"/>
      <c r="E21" s="8"/>
      <c r="F21" s="8"/>
      <c r="G21" s="8"/>
      <c r="H21" s="8"/>
      <c r="I21" s="8"/>
    </row>
    <row r="22" spans="2:9" ht="15" customHeight="1" x14ac:dyDescent="0.4"/>
    <row r="23" spans="2:9" ht="15" customHeight="1" x14ac:dyDescent="0.4">
      <c r="B23" s="3" t="s">
        <v>19</v>
      </c>
      <c r="C23" s="36" t="s">
        <v>20</v>
      </c>
      <c r="D23" s="36"/>
      <c r="E23" s="36"/>
      <c r="F23" s="36"/>
      <c r="G23" s="36"/>
    </row>
    <row r="24" spans="2:9" ht="12.75" thickBot="1" x14ac:dyDescent="0.45">
      <c r="C24" s="2"/>
      <c r="D24" s="2"/>
      <c r="E24" s="107" t="s">
        <v>21</v>
      </c>
      <c r="F24" s="107"/>
      <c r="G24" s="107" t="s">
        <v>22</v>
      </c>
      <c r="H24" s="107"/>
      <c r="I24" s="107"/>
    </row>
    <row r="25" spans="2:9" ht="15" customHeight="1" x14ac:dyDescent="0.4">
      <c r="C25" s="41" t="s">
        <v>23</v>
      </c>
      <c r="D25" s="42"/>
      <c r="E25" s="108"/>
      <c r="F25" s="109"/>
      <c r="G25" s="110"/>
      <c r="H25" s="110"/>
      <c r="I25" s="111"/>
    </row>
    <row r="26" spans="2:9" ht="15" customHeight="1" thickBot="1" x14ac:dyDescent="0.45">
      <c r="C26" s="43" t="s">
        <v>24</v>
      </c>
      <c r="D26" s="44"/>
      <c r="E26" s="112"/>
      <c r="F26" s="112"/>
      <c r="G26" s="112"/>
      <c r="H26" s="112"/>
      <c r="I26" s="113"/>
    </row>
    <row r="27" spans="2:9" ht="15" customHeight="1" thickBot="1" x14ac:dyDescent="0.45">
      <c r="C27" s="91" t="s">
        <v>51</v>
      </c>
      <c r="D27" s="92"/>
      <c r="E27" s="47">
        <v>31</v>
      </c>
      <c r="F27" s="48"/>
      <c r="G27" s="48"/>
      <c r="H27" s="48"/>
      <c r="I27" s="49"/>
    </row>
    <row r="28" spans="2:9" ht="15" customHeight="1" x14ac:dyDescent="0.4">
      <c r="C28" s="18" t="s">
        <v>44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3" t="s">
        <v>25</v>
      </c>
      <c r="C30" s="36" t="s">
        <v>26</v>
      </c>
      <c r="D30" s="36"/>
      <c r="E30" s="36"/>
      <c r="F30" s="36"/>
      <c r="G30" s="36"/>
    </row>
    <row r="31" spans="2:9" ht="15" customHeight="1" x14ac:dyDescent="0.4">
      <c r="C31" s="45" t="s">
        <v>27</v>
      </c>
      <c r="D31" s="20" t="s">
        <v>28</v>
      </c>
      <c r="E31" s="37">
        <f>(E6+E7)/E9</f>
        <v>0.84458775350308501</v>
      </c>
      <c r="F31" s="37"/>
      <c r="G31" s="37"/>
      <c r="H31" s="37"/>
      <c r="I31" s="38"/>
    </row>
    <row r="32" spans="2:9" ht="15" customHeight="1" thickBot="1" x14ac:dyDescent="0.45">
      <c r="C32" s="46"/>
      <c r="D32" s="21" t="s">
        <v>29</v>
      </c>
      <c r="E32" s="39">
        <f>E8/E9</f>
        <v>0.15541224649691499</v>
      </c>
      <c r="F32" s="39"/>
      <c r="G32" s="39"/>
      <c r="H32" s="39"/>
      <c r="I32" s="40"/>
    </row>
    <row r="33" spans="2:9" ht="15" customHeight="1" x14ac:dyDescent="0.4"/>
    <row r="34" spans="2:9" ht="15" customHeight="1" thickBot="1" x14ac:dyDescent="0.45">
      <c r="B34" s="3" t="s">
        <v>30</v>
      </c>
      <c r="C34" s="36" t="s">
        <v>31</v>
      </c>
      <c r="D34" s="36"/>
      <c r="E34" s="36"/>
      <c r="F34" s="36"/>
      <c r="G34" s="36"/>
      <c r="H34" s="36"/>
      <c r="I34" s="36"/>
    </row>
    <row r="35" spans="2:9" ht="69.95" customHeight="1" thickBot="1" x14ac:dyDescent="0.45">
      <c r="C35" s="1" t="s">
        <v>32</v>
      </c>
      <c r="D35" s="104"/>
      <c r="E35" s="105"/>
      <c r="F35" s="105"/>
      <c r="G35" s="105"/>
      <c r="H35" s="105"/>
      <c r="I35" s="106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C1CE8-0443-47A2-92D1-312AF6144CAC}">
  <dimension ref="A1:N35"/>
  <sheetViews>
    <sheetView view="pageBreakPreview" zoomScaleNormal="100" zoomScaleSheetLayoutView="100" workbookViewId="0">
      <selection activeCell="M37" sqref="M37"/>
    </sheetView>
  </sheetViews>
  <sheetFormatPr defaultColWidth="9" defaultRowHeight="12" x14ac:dyDescent="0.4"/>
  <cols>
    <col min="1" max="1" width="0.75" style="3" customWidth="1"/>
    <col min="2" max="2" width="3.125" style="3" bestFit="1" customWidth="1"/>
    <col min="3" max="3" width="10.625" style="3" customWidth="1"/>
    <col min="4" max="4" width="22.625" style="3" customWidth="1"/>
    <col min="5" max="5" width="14.125" style="3" customWidth="1"/>
    <col min="6" max="6" width="10.625" style="3" customWidth="1"/>
    <col min="7" max="8" width="7.375" style="3" customWidth="1"/>
    <col min="9" max="9" width="10.625" style="3" customWidth="1"/>
    <col min="10" max="10" width="0.8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</row>
    <row r="2" spans="1:14" ht="15" customHeight="1" thickBot="1" x14ac:dyDescent="0.45">
      <c r="B2" s="3" t="s">
        <v>3</v>
      </c>
      <c r="C2" s="36" t="s">
        <v>4</v>
      </c>
      <c r="D2" s="36"/>
      <c r="E2" s="36"/>
      <c r="F2" s="36"/>
      <c r="G2" s="36"/>
      <c r="H2" s="2"/>
    </row>
    <row r="3" spans="1:14" ht="19.5" customHeight="1" thickBot="1" x14ac:dyDescent="0.45">
      <c r="C3" s="67" t="s">
        <v>5</v>
      </c>
      <c r="D3" s="68"/>
      <c r="E3" s="82" t="s">
        <v>49</v>
      </c>
      <c r="F3" s="83"/>
      <c r="G3" s="83"/>
      <c r="H3" s="83"/>
      <c r="I3" s="84"/>
    </row>
    <row r="4" spans="1:14" ht="15" customHeight="1" x14ac:dyDescent="0.4"/>
    <row r="5" spans="1:14" ht="15" customHeight="1" thickBot="1" x14ac:dyDescent="0.45">
      <c r="B5" s="3" t="s">
        <v>6</v>
      </c>
      <c r="C5" s="36" t="s">
        <v>7</v>
      </c>
      <c r="D5" s="36"/>
      <c r="E5" s="36"/>
      <c r="F5" s="36"/>
      <c r="G5" s="36"/>
    </row>
    <row r="6" spans="1:14" ht="15" customHeight="1" x14ac:dyDescent="0.4">
      <c r="C6" s="79" t="s">
        <v>8</v>
      </c>
      <c r="D6" s="9" t="s">
        <v>9</v>
      </c>
      <c r="E6" s="85">
        <v>1678177268</v>
      </c>
      <c r="F6" s="85"/>
      <c r="G6" s="85"/>
      <c r="H6" s="85"/>
      <c r="I6" s="86"/>
    </row>
    <row r="7" spans="1:14" ht="15" customHeight="1" x14ac:dyDescent="0.4">
      <c r="C7" s="80"/>
      <c r="D7" s="10" t="s">
        <v>10</v>
      </c>
      <c r="E7" s="54">
        <v>23215958</v>
      </c>
      <c r="F7" s="54"/>
      <c r="G7" s="54"/>
      <c r="H7" s="54"/>
      <c r="I7" s="55"/>
    </row>
    <row r="8" spans="1:14" ht="15" customHeight="1" x14ac:dyDescent="0.4">
      <c r="C8" s="81"/>
      <c r="D8" s="11" t="s">
        <v>11</v>
      </c>
      <c r="E8" s="87">
        <v>731541606</v>
      </c>
      <c r="F8" s="87"/>
      <c r="G8" s="87"/>
      <c r="H8" s="87"/>
      <c r="I8" s="88"/>
    </row>
    <row r="9" spans="1:14" ht="15" customHeight="1" thickBot="1" x14ac:dyDescent="0.45">
      <c r="C9" s="64" t="s">
        <v>36</v>
      </c>
      <c r="D9" s="65"/>
      <c r="E9" s="61">
        <f>SUM(E6:I8)</f>
        <v>2432934832</v>
      </c>
      <c r="F9" s="62"/>
      <c r="G9" s="62"/>
      <c r="H9" s="62"/>
      <c r="I9" s="63"/>
    </row>
    <row r="10" spans="1:14" ht="15" customHeight="1" x14ac:dyDescent="0.4">
      <c r="C10" s="58" t="s">
        <v>12</v>
      </c>
      <c r="D10" s="59"/>
      <c r="E10" s="59"/>
      <c r="F10" s="59"/>
      <c r="G10" s="59"/>
      <c r="H10" s="59"/>
      <c r="I10" s="60"/>
    </row>
    <row r="11" spans="1:14" ht="15" customHeight="1" x14ac:dyDescent="0.4">
      <c r="C11" s="69" t="s">
        <v>34</v>
      </c>
      <c r="D11" s="22" t="s">
        <v>14</v>
      </c>
      <c r="E11" s="54">
        <v>269484062</v>
      </c>
      <c r="F11" s="54"/>
      <c r="G11" s="54"/>
      <c r="H11" s="54"/>
      <c r="I11" s="55"/>
    </row>
    <row r="12" spans="1:14" ht="15" customHeight="1" x14ac:dyDescent="0.4">
      <c r="C12" s="69"/>
      <c r="D12" s="22" t="s">
        <v>35</v>
      </c>
      <c r="E12" s="54">
        <v>4582724</v>
      </c>
      <c r="F12" s="54"/>
      <c r="G12" s="54"/>
      <c r="H12" s="54"/>
      <c r="I12" s="55"/>
    </row>
    <row r="13" spans="1:14" ht="15" customHeight="1" x14ac:dyDescent="0.4">
      <c r="C13" s="69"/>
      <c r="D13" s="23" t="s">
        <v>16</v>
      </c>
      <c r="E13" s="54">
        <v>131201322</v>
      </c>
      <c r="F13" s="54"/>
      <c r="G13" s="54"/>
      <c r="H13" s="54"/>
      <c r="I13" s="55"/>
      <c r="M13" s="24"/>
      <c r="N13" s="24"/>
    </row>
    <row r="14" spans="1:14" ht="15" customHeight="1" x14ac:dyDescent="0.4">
      <c r="C14" s="89" t="s">
        <v>17</v>
      </c>
      <c r="D14" s="90"/>
      <c r="E14" s="87">
        <v>309580571</v>
      </c>
      <c r="F14" s="87"/>
      <c r="G14" s="87"/>
      <c r="H14" s="87"/>
      <c r="I14" s="88"/>
    </row>
    <row r="15" spans="1:14" ht="15" customHeight="1" thickBot="1" x14ac:dyDescent="0.45">
      <c r="C15" s="93" t="s">
        <v>36</v>
      </c>
      <c r="D15" s="94"/>
      <c r="E15" s="98">
        <f>SUM(E11:I14)</f>
        <v>714848679</v>
      </c>
      <c r="F15" s="98"/>
      <c r="G15" s="98"/>
      <c r="H15" s="98"/>
      <c r="I15" s="99"/>
    </row>
    <row r="16" spans="1:14" ht="15" customHeight="1" x14ac:dyDescent="0.4">
      <c r="C16" s="95" t="s">
        <v>39</v>
      </c>
      <c r="D16" s="96"/>
      <c r="E16" s="100">
        <v>171554</v>
      </c>
      <c r="F16" s="100"/>
      <c r="G16" s="100"/>
      <c r="H16" s="100"/>
      <c r="I16" s="101"/>
    </row>
    <row r="17" spans="2:9" ht="15" customHeight="1" thickBot="1" x14ac:dyDescent="0.45">
      <c r="C17" s="81" t="s">
        <v>37</v>
      </c>
      <c r="D17" s="97"/>
      <c r="E17" s="102">
        <v>2449</v>
      </c>
      <c r="F17" s="102"/>
      <c r="G17" s="102"/>
      <c r="H17" s="102"/>
      <c r="I17" s="103"/>
    </row>
    <row r="18" spans="2:9" ht="15" customHeight="1" x14ac:dyDescent="0.4">
      <c r="C18" s="95" t="s">
        <v>18</v>
      </c>
      <c r="D18" s="96"/>
      <c r="E18" s="85">
        <f>(E6+E8)/E16</f>
        <v>14046.416137192953</v>
      </c>
      <c r="F18" s="85"/>
      <c r="G18" s="85"/>
      <c r="H18" s="85"/>
      <c r="I18" s="86"/>
    </row>
    <row r="19" spans="2:9" ht="15" customHeight="1" thickBot="1" x14ac:dyDescent="0.45">
      <c r="C19" s="77" t="s">
        <v>38</v>
      </c>
      <c r="D19" s="78"/>
      <c r="E19" s="72">
        <f>E7/E17</f>
        <v>9479.770518579011</v>
      </c>
      <c r="F19" s="72"/>
      <c r="G19" s="72"/>
      <c r="H19" s="72"/>
      <c r="I19" s="73"/>
    </row>
    <row r="20" spans="2:9" ht="15" customHeight="1" x14ac:dyDescent="0.4">
      <c r="C20" s="8" t="s">
        <v>42</v>
      </c>
      <c r="D20" s="8"/>
      <c r="E20" s="8"/>
      <c r="F20" s="8"/>
      <c r="G20" s="8"/>
      <c r="H20" s="8"/>
      <c r="I20" s="8"/>
    </row>
    <row r="21" spans="2:9" ht="15" customHeight="1" x14ac:dyDescent="0.4">
      <c r="C21" s="8" t="s">
        <v>45</v>
      </c>
      <c r="D21" s="8"/>
      <c r="E21" s="8"/>
      <c r="F21" s="8"/>
      <c r="G21" s="8"/>
      <c r="H21" s="8"/>
      <c r="I21" s="8"/>
    </row>
    <row r="22" spans="2:9" ht="15" customHeight="1" x14ac:dyDescent="0.4"/>
    <row r="23" spans="2:9" ht="15" customHeight="1" x14ac:dyDescent="0.4">
      <c r="B23" s="3" t="s">
        <v>19</v>
      </c>
      <c r="C23" s="36" t="s">
        <v>20</v>
      </c>
      <c r="D23" s="36"/>
      <c r="E23" s="36"/>
      <c r="F23" s="36"/>
      <c r="G23" s="36"/>
    </row>
    <row r="24" spans="2:9" ht="12.75" thickBot="1" x14ac:dyDescent="0.45">
      <c r="C24" s="2"/>
      <c r="D24" s="2"/>
      <c r="E24" s="107" t="s">
        <v>21</v>
      </c>
      <c r="F24" s="107"/>
      <c r="G24" s="107" t="s">
        <v>22</v>
      </c>
      <c r="H24" s="107"/>
      <c r="I24" s="107"/>
    </row>
    <row r="25" spans="2:9" ht="15" customHeight="1" x14ac:dyDescent="0.4">
      <c r="C25" s="41" t="s">
        <v>23</v>
      </c>
      <c r="D25" s="42"/>
      <c r="E25" s="108"/>
      <c r="F25" s="109"/>
      <c r="G25" s="110"/>
      <c r="H25" s="110"/>
      <c r="I25" s="111"/>
    </row>
    <row r="26" spans="2:9" ht="15" customHeight="1" thickBot="1" x14ac:dyDescent="0.45">
      <c r="C26" s="43" t="s">
        <v>24</v>
      </c>
      <c r="D26" s="44"/>
      <c r="E26" s="112"/>
      <c r="F26" s="112"/>
      <c r="G26" s="112"/>
      <c r="H26" s="112"/>
      <c r="I26" s="113"/>
    </row>
    <row r="27" spans="2:9" ht="15" customHeight="1" thickBot="1" x14ac:dyDescent="0.45">
      <c r="C27" s="91" t="s">
        <v>51</v>
      </c>
      <c r="D27" s="92"/>
      <c r="E27" s="47">
        <v>28</v>
      </c>
      <c r="F27" s="48"/>
      <c r="G27" s="48"/>
      <c r="H27" s="48"/>
      <c r="I27" s="49"/>
    </row>
    <row r="28" spans="2:9" ht="15" customHeight="1" x14ac:dyDescent="0.4">
      <c r="C28" s="18" t="s">
        <v>44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3" t="s">
        <v>25</v>
      </c>
      <c r="C30" s="36" t="s">
        <v>26</v>
      </c>
      <c r="D30" s="36"/>
      <c r="E30" s="36"/>
      <c r="F30" s="36"/>
      <c r="G30" s="36"/>
    </row>
    <row r="31" spans="2:9" ht="15" customHeight="1" x14ac:dyDescent="0.4">
      <c r="C31" s="45" t="s">
        <v>27</v>
      </c>
      <c r="D31" s="20" t="s">
        <v>28</v>
      </c>
      <c r="E31" s="37">
        <f>(E6+E7)/E9</f>
        <v>0.69931722116920225</v>
      </c>
      <c r="F31" s="37"/>
      <c r="G31" s="37"/>
      <c r="H31" s="37"/>
      <c r="I31" s="38"/>
    </row>
    <row r="32" spans="2:9" ht="15" customHeight="1" thickBot="1" x14ac:dyDescent="0.45">
      <c r="C32" s="46"/>
      <c r="D32" s="21" t="s">
        <v>29</v>
      </c>
      <c r="E32" s="39">
        <f>E8/E9</f>
        <v>0.30068277883079769</v>
      </c>
      <c r="F32" s="39"/>
      <c r="G32" s="39"/>
      <c r="H32" s="39"/>
      <c r="I32" s="40"/>
    </row>
    <row r="33" spans="2:9" ht="15" customHeight="1" x14ac:dyDescent="0.4"/>
    <row r="34" spans="2:9" ht="15" customHeight="1" thickBot="1" x14ac:dyDescent="0.45">
      <c r="B34" s="3" t="s">
        <v>30</v>
      </c>
      <c r="C34" s="36" t="s">
        <v>31</v>
      </c>
      <c r="D34" s="36"/>
      <c r="E34" s="36"/>
      <c r="F34" s="36"/>
      <c r="G34" s="36"/>
      <c r="H34" s="36"/>
      <c r="I34" s="36"/>
    </row>
    <row r="35" spans="2:9" ht="69.95" customHeight="1" thickBot="1" x14ac:dyDescent="0.45">
      <c r="C35" s="1" t="s">
        <v>32</v>
      </c>
      <c r="D35" s="104"/>
      <c r="E35" s="105"/>
      <c r="F35" s="105"/>
      <c r="G35" s="105"/>
      <c r="H35" s="105"/>
      <c r="I35" s="106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4E02E-833E-4AD8-9688-1F2406EED5E8}">
  <dimension ref="A1:N35"/>
  <sheetViews>
    <sheetView view="pageBreakPreview" zoomScaleNormal="100" zoomScaleSheetLayoutView="100" workbookViewId="0">
      <selection activeCell="M37" sqref="M37"/>
    </sheetView>
  </sheetViews>
  <sheetFormatPr defaultColWidth="9" defaultRowHeight="12" x14ac:dyDescent="0.4"/>
  <cols>
    <col min="1" max="1" width="0.75" style="3" customWidth="1"/>
    <col min="2" max="2" width="3.125" style="3" bestFit="1" customWidth="1"/>
    <col min="3" max="3" width="10.625" style="3" customWidth="1"/>
    <col min="4" max="4" width="22.625" style="3" customWidth="1"/>
    <col min="5" max="5" width="14.125" style="3" customWidth="1"/>
    <col min="6" max="6" width="10.625" style="3" customWidth="1"/>
    <col min="7" max="8" width="7.375" style="3" customWidth="1"/>
    <col min="9" max="9" width="10.625" style="3" customWidth="1"/>
    <col min="10" max="10" width="0.8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</row>
    <row r="2" spans="1:14" ht="15" customHeight="1" thickBot="1" x14ac:dyDescent="0.45">
      <c r="B2" s="3" t="s">
        <v>3</v>
      </c>
      <c r="C2" s="36" t="s">
        <v>4</v>
      </c>
      <c r="D2" s="36"/>
      <c r="E2" s="36"/>
      <c r="F2" s="36"/>
      <c r="G2" s="36"/>
      <c r="H2" s="2"/>
    </row>
    <row r="3" spans="1:14" ht="19.5" customHeight="1" thickBot="1" x14ac:dyDescent="0.45">
      <c r="C3" s="67" t="s">
        <v>5</v>
      </c>
      <c r="D3" s="68"/>
      <c r="E3" s="82" t="s">
        <v>49</v>
      </c>
      <c r="F3" s="83"/>
      <c r="G3" s="83"/>
      <c r="H3" s="83"/>
      <c r="I3" s="84"/>
    </row>
    <row r="4" spans="1:14" ht="15" customHeight="1" x14ac:dyDescent="0.4"/>
    <row r="5" spans="1:14" ht="15" customHeight="1" thickBot="1" x14ac:dyDescent="0.45">
      <c r="B5" s="3" t="s">
        <v>6</v>
      </c>
      <c r="C5" s="36" t="s">
        <v>7</v>
      </c>
      <c r="D5" s="36"/>
      <c r="E5" s="36"/>
      <c r="F5" s="36"/>
      <c r="G5" s="36"/>
    </row>
    <row r="6" spans="1:14" ht="15" customHeight="1" x14ac:dyDescent="0.4">
      <c r="C6" s="79" t="s">
        <v>8</v>
      </c>
      <c r="D6" s="9" t="s">
        <v>9</v>
      </c>
      <c r="E6" s="85">
        <v>4084610559</v>
      </c>
      <c r="F6" s="85"/>
      <c r="G6" s="85"/>
      <c r="H6" s="85"/>
      <c r="I6" s="86"/>
    </row>
    <row r="7" spans="1:14" ht="15" customHeight="1" x14ac:dyDescent="0.4">
      <c r="C7" s="80"/>
      <c r="D7" s="10" t="s">
        <v>10</v>
      </c>
      <c r="E7" s="54">
        <v>25112642</v>
      </c>
      <c r="F7" s="54"/>
      <c r="G7" s="54"/>
      <c r="H7" s="54"/>
      <c r="I7" s="55"/>
    </row>
    <row r="8" spans="1:14" ht="15" customHeight="1" x14ac:dyDescent="0.4">
      <c r="C8" s="81"/>
      <c r="D8" s="11" t="s">
        <v>11</v>
      </c>
      <c r="E8" s="87">
        <v>656773642</v>
      </c>
      <c r="F8" s="87"/>
      <c r="G8" s="87"/>
      <c r="H8" s="87"/>
      <c r="I8" s="88"/>
    </row>
    <row r="9" spans="1:14" ht="15" customHeight="1" thickBot="1" x14ac:dyDescent="0.45">
      <c r="C9" s="64" t="s">
        <v>36</v>
      </c>
      <c r="D9" s="65"/>
      <c r="E9" s="61">
        <f>SUM(E6:I8)</f>
        <v>4766496843</v>
      </c>
      <c r="F9" s="62"/>
      <c r="G9" s="62"/>
      <c r="H9" s="62"/>
      <c r="I9" s="63"/>
    </row>
    <row r="10" spans="1:14" ht="15" customHeight="1" x14ac:dyDescent="0.4">
      <c r="C10" s="58" t="s">
        <v>12</v>
      </c>
      <c r="D10" s="59"/>
      <c r="E10" s="59"/>
      <c r="F10" s="59"/>
      <c r="G10" s="59"/>
      <c r="H10" s="59"/>
      <c r="I10" s="60"/>
    </row>
    <row r="11" spans="1:14" ht="15" customHeight="1" x14ac:dyDescent="0.4">
      <c r="C11" s="69" t="s">
        <v>34</v>
      </c>
      <c r="D11" s="22" t="s">
        <v>14</v>
      </c>
      <c r="E11" s="54">
        <v>625442600</v>
      </c>
      <c r="F11" s="54"/>
      <c r="G11" s="54"/>
      <c r="H11" s="54"/>
      <c r="I11" s="55"/>
    </row>
    <row r="12" spans="1:14" ht="15" customHeight="1" x14ac:dyDescent="0.4">
      <c r="C12" s="69"/>
      <c r="D12" s="22" t="s">
        <v>35</v>
      </c>
      <c r="E12" s="54">
        <v>4640696</v>
      </c>
      <c r="F12" s="54"/>
      <c r="G12" s="54"/>
      <c r="H12" s="54"/>
      <c r="I12" s="55"/>
    </row>
    <row r="13" spans="1:14" ht="15" customHeight="1" x14ac:dyDescent="0.4">
      <c r="C13" s="69"/>
      <c r="D13" s="23" t="s">
        <v>16</v>
      </c>
      <c r="E13" s="54">
        <v>113877373</v>
      </c>
      <c r="F13" s="54"/>
      <c r="G13" s="54"/>
      <c r="H13" s="54"/>
      <c r="I13" s="55"/>
      <c r="M13" s="24"/>
      <c r="N13" s="24"/>
    </row>
    <row r="14" spans="1:14" ht="15" customHeight="1" x14ac:dyDescent="0.4">
      <c r="C14" s="89" t="s">
        <v>17</v>
      </c>
      <c r="D14" s="90"/>
      <c r="E14" s="87">
        <v>411991818</v>
      </c>
      <c r="F14" s="87"/>
      <c r="G14" s="87"/>
      <c r="H14" s="87"/>
      <c r="I14" s="88"/>
    </row>
    <row r="15" spans="1:14" ht="15" customHeight="1" thickBot="1" x14ac:dyDescent="0.45">
      <c r="C15" s="93" t="s">
        <v>36</v>
      </c>
      <c r="D15" s="94"/>
      <c r="E15" s="98">
        <f>SUM(E11:I14)</f>
        <v>1155952487</v>
      </c>
      <c r="F15" s="98"/>
      <c r="G15" s="98"/>
      <c r="H15" s="98"/>
      <c r="I15" s="99"/>
    </row>
    <row r="16" spans="1:14" ht="15" customHeight="1" x14ac:dyDescent="0.4">
      <c r="C16" s="95" t="s">
        <v>39</v>
      </c>
      <c r="D16" s="96"/>
      <c r="E16" s="100">
        <v>238474</v>
      </c>
      <c r="F16" s="100"/>
      <c r="G16" s="100"/>
      <c r="H16" s="100"/>
      <c r="I16" s="101"/>
    </row>
    <row r="17" spans="2:9" ht="15" customHeight="1" thickBot="1" x14ac:dyDescent="0.45">
      <c r="C17" s="81" t="s">
        <v>37</v>
      </c>
      <c r="D17" s="97"/>
      <c r="E17" s="102">
        <v>2119</v>
      </c>
      <c r="F17" s="102"/>
      <c r="G17" s="102"/>
      <c r="H17" s="102"/>
      <c r="I17" s="103"/>
    </row>
    <row r="18" spans="2:9" ht="15" customHeight="1" x14ac:dyDescent="0.4">
      <c r="C18" s="95" t="s">
        <v>18</v>
      </c>
      <c r="D18" s="96"/>
      <c r="E18" s="85">
        <f>(E6+E8)/E16</f>
        <v>19882.185064199872</v>
      </c>
      <c r="F18" s="85"/>
      <c r="G18" s="85"/>
      <c r="H18" s="85"/>
      <c r="I18" s="86"/>
    </row>
    <row r="19" spans="2:9" ht="15" customHeight="1" thickBot="1" x14ac:dyDescent="0.45">
      <c r="C19" s="77" t="s">
        <v>38</v>
      </c>
      <c r="D19" s="78"/>
      <c r="E19" s="72">
        <f>E7/E17</f>
        <v>11851.17602642756</v>
      </c>
      <c r="F19" s="72"/>
      <c r="G19" s="72"/>
      <c r="H19" s="72"/>
      <c r="I19" s="73"/>
    </row>
    <row r="20" spans="2:9" ht="15" customHeight="1" x14ac:dyDescent="0.4">
      <c r="C20" s="8" t="s">
        <v>42</v>
      </c>
      <c r="D20" s="8"/>
      <c r="E20" s="8"/>
      <c r="F20" s="8"/>
      <c r="G20" s="8"/>
      <c r="H20" s="8"/>
      <c r="I20" s="8"/>
    </row>
    <row r="21" spans="2:9" ht="15" customHeight="1" x14ac:dyDescent="0.4">
      <c r="C21" s="8" t="s">
        <v>45</v>
      </c>
      <c r="D21" s="8"/>
      <c r="E21" s="8"/>
      <c r="F21" s="8"/>
      <c r="G21" s="8"/>
      <c r="H21" s="8"/>
      <c r="I21" s="8"/>
    </row>
    <row r="22" spans="2:9" ht="15" customHeight="1" x14ac:dyDescent="0.4"/>
    <row r="23" spans="2:9" ht="15" customHeight="1" x14ac:dyDescent="0.4">
      <c r="B23" s="3" t="s">
        <v>19</v>
      </c>
      <c r="C23" s="36" t="s">
        <v>20</v>
      </c>
      <c r="D23" s="36"/>
      <c r="E23" s="36"/>
      <c r="F23" s="36"/>
      <c r="G23" s="36"/>
    </row>
    <row r="24" spans="2:9" ht="12.75" thickBot="1" x14ac:dyDescent="0.45">
      <c r="C24" s="2"/>
      <c r="D24" s="2"/>
      <c r="E24" s="107" t="s">
        <v>21</v>
      </c>
      <c r="F24" s="107"/>
      <c r="G24" s="107" t="s">
        <v>22</v>
      </c>
      <c r="H24" s="107"/>
      <c r="I24" s="107"/>
    </row>
    <row r="25" spans="2:9" ht="15" customHeight="1" x14ac:dyDescent="0.4">
      <c r="C25" s="41" t="s">
        <v>23</v>
      </c>
      <c r="D25" s="42"/>
      <c r="E25" s="108"/>
      <c r="F25" s="109"/>
      <c r="G25" s="110"/>
      <c r="H25" s="110"/>
      <c r="I25" s="111"/>
    </row>
    <row r="26" spans="2:9" ht="15" customHeight="1" thickBot="1" x14ac:dyDescent="0.45">
      <c r="C26" s="43" t="s">
        <v>24</v>
      </c>
      <c r="D26" s="44"/>
      <c r="E26" s="112"/>
      <c r="F26" s="112"/>
      <c r="G26" s="112"/>
      <c r="H26" s="112"/>
      <c r="I26" s="113"/>
    </row>
    <row r="27" spans="2:9" ht="15" customHeight="1" thickBot="1" x14ac:dyDescent="0.45">
      <c r="C27" s="91" t="s">
        <v>51</v>
      </c>
      <c r="D27" s="92"/>
      <c r="E27" s="47">
        <v>24</v>
      </c>
      <c r="F27" s="48"/>
      <c r="G27" s="48"/>
      <c r="H27" s="48"/>
      <c r="I27" s="49"/>
    </row>
    <row r="28" spans="2:9" ht="15" customHeight="1" x14ac:dyDescent="0.4">
      <c r="C28" s="18" t="s">
        <v>44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3" t="s">
        <v>25</v>
      </c>
      <c r="C30" s="36" t="s">
        <v>26</v>
      </c>
      <c r="D30" s="36"/>
      <c r="E30" s="36"/>
      <c r="F30" s="36"/>
      <c r="G30" s="36"/>
    </row>
    <row r="31" spans="2:9" ht="15" customHeight="1" x14ac:dyDescent="0.4">
      <c r="C31" s="45" t="s">
        <v>27</v>
      </c>
      <c r="D31" s="20" t="s">
        <v>28</v>
      </c>
      <c r="E31" s="37">
        <f>(E6+E7)/E9</f>
        <v>0.86221041078323024</v>
      </c>
      <c r="F31" s="37"/>
      <c r="G31" s="37"/>
      <c r="H31" s="37"/>
      <c r="I31" s="38"/>
    </row>
    <row r="32" spans="2:9" ht="15" customHeight="1" thickBot="1" x14ac:dyDescent="0.45">
      <c r="C32" s="46"/>
      <c r="D32" s="21" t="s">
        <v>29</v>
      </c>
      <c r="E32" s="39">
        <f>E8/E9</f>
        <v>0.13778958921676979</v>
      </c>
      <c r="F32" s="39"/>
      <c r="G32" s="39"/>
      <c r="H32" s="39"/>
      <c r="I32" s="40"/>
    </row>
    <row r="33" spans="2:9" ht="15" customHeight="1" x14ac:dyDescent="0.4"/>
    <row r="34" spans="2:9" ht="15" customHeight="1" thickBot="1" x14ac:dyDescent="0.45">
      <c r="B34" s="3" t="s">
        <v>30</v>
      </c>
      <c r="C34" s="36" t="s">
        <v>31</v>
      </c>
      <c r="D34" s="36"/>
      <c r="E34" s="36"/>
      <c r="F34" s="36"/>
      <c r="G34" s="36"/>
      <c r="H34" s="36"/>
      <c r="I34" s="36"/>
    </row>
    <row r="35" spans="2:9" ht="69.95" customHeight="1" thickBot="1" x14ac:dyDescent="0.45">
      <c r="C35" s="1" t="s">
        <v>32</v>
      </c>
      <c r="D35" s="104"/>
      <c r="E35" s="105"/>
      <c r="F35" s="105"/>
      <c r="G35" s="105"/>
      <c r="H35" s="105"/>
      <c r="I35" s="106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7542-8609-41BD-A1E6-D1504533D053}">
  <dimension ref="A1:N35"/>
  <sheetViews>
    <sheetView view="pageBreakPreview" zoomScaleNormal="100" zoomScaleSheetLayoutView="100" workbookViewId="0">
      <selection activeCell="M37" sqref="M37"/>
    </sheetView>
  </sheetViews>
  <sheetFormatPr defaultColWidth="9" defaultRowHeight="12" x14ac:dyDescent="0.4"/>
  <cols>
    <col min="1" max="1" width="0.75" style="3" customWidth="1"/>
    <col min="2" max="2" width="3.125" style="3" bestFit="1" customWidth="1"/>
    <col min="3" max="3" width="10.625" style="3" customWidth="1"/>
    <col min="4" max="4" width="22.625" style="3" customWidth="1"/>
    <col min="5" max="5" width="14.125" style="3" customWidth="1"/>
    <col min="6" max="6" width="10.625" style="3" customWidth="1"/>
    <col min="7" max="8" width="7.375" style="3" customWidth="1"/>
    <col min="9" max="9" width="10.625" style="3" customWidth="1"/>
    <col min="10" max="10" width="0.8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</row>
    <row r="2" spans="1:14" ht="15" customHeight="1" thickBot="1" x14ac:dyDescent="0.45">
      <c r="B2" s="3" t="s">
        <v>3</v>
      </c>
      <c r="C2" s="36" t="s">
        <v>4</v>
      </c>
      <c r="D2" s="36"/>
      <c r="E2" s="36"/>
      <c r="F2" s="36"/>
      <c r="G2" s="36"/>
      <c r="H2" s="2"/>
    </row>
    <row r="3" spans="1:14" ht="19.5" customHeight="1" thickBot="1" x14ac:dyDescent="0.45">
      <c r="C3" s="67" t="s">
        <v>5</v>
      </c>
      <c r="D3" s="68"/>
      <c r="E3" s="82" t="s">
        <v>49</v>
      </c>
      <c r="F3" s="83"/>
      <c r="G3" s="83"/>
      <c r="H3" s="83"/>
      <c r="I3" s="84"/>
    </row>
    <row r="4" spans="1:14" ht="15" customHeight="1" x14ac:dyDescent="0.4"/>
    <row r="5" spans="1:14" ht="15" customHeight="1" thickBot="1" x14ac:dyDescent="0.45">
      <c r="B5" s="3" t="s">
        <v>6</v>
      </c>
      <c r="C5" s="36" t="s">
        <v>7</v>
      </c>
      <c r="D5" s="36"/>
      <c r="E5" s="36"/>
      <c r="F5" s="36"/>
      <c r="G5" s="36"/>
    </row>
    <row r="6" spans="1:14" ht="15" customHeight="1" x14ac:dyDescent="0.4">
      <c r="C6" s="79" t="s">
        <v>8</v>
      </c>
      <c r="D6" s="9" t="s">
        <v>9</v>
      </c>
      <c r="E6" s="85">
        <v>3472601826</v>
      </c>
      <c r="F6" s="85"/>
      <c r="G6" s="85"/>
      <c r="H6" s="85"/>
      <c r="I6" s="86"/>
    </row>
    <row r="7" spans="1:14" ht="15" customHeight="1" x14ac:dyDescent="0.4">
      <c r="C7" s="80"/>
      <c r="D7" s="10" t="s">
        <v>10</v>
      </c>
      <c r="E7" s="54">
        <v>18258070</v>
      </c>
      <c r="F7" s="54"/>
      <c r="G7" s="54"/>
      <c r="H7" s="54"/>
      <c r="I7" s="55"/>
    </row>
    <row r="8" spans="1:14" ht="15" customHeight="1" x14ac:dyDescent="0.4">
      <c r="C8" s="81"/>
      <c r="D8" s="11" t="s">
        <v>11</v>
      </c>
      <c r="E8" s="87">
        <v>388867386</v>
      </c>
      <c r="F8" s="87"/>
      <c r="G8" s="87"/>
      <c r="H8" s="87"/>
      <c r="I8" s="88"/>
    </row>
    <row r="9" spans="1:14" ht="15" customHeight="1" thickBot="1" x14ac:dyDescent="0.45">
      <c r="C9" s="64" t="s">
        <v>36</v>
      </c>
      <c r="D9" s="65"/>
      <c r="E9" s="61">
        <f>SUM(E6:I8)</f>
        <v>3879727282</v>
      </c>
      <c r="F9" s="62"/>
      <c r="G9" s="62"/>
      <c r="H9" s="62"/>
      <c r="I9" s="63"/>
    </row>
    <row r="10" spans="1:14" ht="15" customHeight="1" x14ac:dyDescent="0.4">
      <c r="C10" s="58" t="s">
        <v>12</v>
      </c>
      <c r="D10" s="59"/>
      <c r="E10" s="59"/>
      <c r="F10" s="59"/>
      <c r="G10" s="59"/>
      <c r="H10" s="59"/>
      <c r="I10" s="60"/>
    </row>
    <row r="11" spans="1:14" ht="15" customHeight="1" x14ac:dyDescent="0.4">
      <c r="C11" s="69" t="s">
        <v>34</v>
      </c>
      <c r="D11" s="22" t="s">
        <v>14</v>
      </c>
      <c r="E11" s="54">
        <v>555327409</v>
      </c>
      <c r="F11" s="54"/>
      <c r="G11" s="54"/>
      <c r="H11" s="54"/>
      <c r="I11" s="55"/>
    </row>
    <row r="12" spans="1:14" ht="15" customHeight="1" x14ac:dyDescent="0.4">
      <c r="C12" s="69"/>
      <c r="D12" s="22" t="s">
        <v>35</v>
      </c>
      <c r="E12" s="54">
        <v>3512713</v>
      </c>
      <c r="F12" s="54"/>
      <c r="G12" s="54"/>
      <c r="H12" s="54"/>
      <c r="I12" s="55"/>
    </row>
    <row r="13" spans="1:14" ht="15" customHeight="1" x14ac:dyDescent="0.4">
      <c r="C13" s="69"/>
      <c r="D13" s="23" t="s">
        <v>16</v>
      </c>
      <c r="E13" s="54">
        <v>67392196</v>
      </c>
      <c r="F13" s="54"/>
      <c r="G13" s="54"/>
      <c r="H13" s="54"/>
      <c r="I13" s="55"/>
      <c r="M13" s="24"/>
      <c r="N13" s="24"/>
    </row>
    <row r="14" spans="1:14" ht="15" customHeight="1" x14ac:dyDescent="0.4">
      <c r="C14" s="89" t="s">
        <v>17</v>
      </c>
      <c r="D14" s="90"/>
      <c r="E14" s="87">
        <v>408722811</v>
      </c>
      <c r="F14" s="87"/>
      <c r="G14" s="87"/>
      <c r="H14" s="87"/>
      <c r="I14" s="88"/>
    </row>
    <row r="15" spans="1:14" ht="15" customHeight="1" thickBot="1" x14ac:dyDescent="0.45">
      <c r="C15" s="93" t="s">
        <v>36</v>
      </c>
      <c r="D15" s="94"/>
      <c r="E15" s="98">
        <f>SUM(E11:I14)</f>
        <v>1034955129</v>
      </c>
      <c r="F15" s="98"/>
      <c r="G15" s="98"/>
      <c r="H15" s="98"/>
      <c r="I15" s="99"/>
    </row>
    <row r="16" spans="1:14" ht="15" customHeight="1" x14ac:dyDescent="0.4">
      <c r="C16" s="95" t="s">
        <v>39</v>
      </c>
      <c r="D16" s="96"/>
      <c r="E16" s="100">
        <v>230060</v>
      </c>
      <c r="F16" s="100"/>
      <c r="G16" s="100"/>
      <c r="H16" s="100"/>
      <c r="I16" s="101"/>
    </row>
    <row r="17" spans="2:9" ht="15" customHeight="1" thickBot="1" x14ac:dyDescent="0.45">
      <c r="C17" s="81" t="s">
        <v>37</v>
      </c>
      <c r="D17" s="97"/>
      <c r="E17" s="102">
        <v>1858</v>
      </c>
      <c r="F17" s="102"/>
      <c r="G17" s="102"/>
      <c r="H17" s="102"/>
      <c r="I17" s="103"/>
    </row>
    <row r="18" spans="2:9" ht="15" customHeight="1" x14ac:dyDescent="0.4">
      <c r="C18" s="95" t="s">
        <v>18</v>
      </c>
      <c r="D18" s="96"/>
      <c r="E18" s="85">
        <f>(E6+E8)/E16</f>
        <v>16784.617977918802</v>
      </c>
      <c r="F18" s="85"/>
      <c r="G18" s="85"/>
      <c r="H18" s="85"/>
      <c r="I18" s="86"/>
    </row>
    <row r="19" spans="2:9" ht="15" customHeight="1" thickBot="1" x14ac:dyDescent="0.45">
      <c r="C19" s="77" t="s">
        <v>38</v>
      </c>
      <c r="D19" s="78"/>
      <c r="E19" s="72">
        <f>E7/E17</f>
        <v>9826.7330462863301</v>
      </c>
      <c r="F19" s="72"/>
      <c r="G19" s="72"/>
      <c r="H19" s="72"/>
      <c r="I19" s="73"/>
    </row>
    <row r="20" spans="2:9" ht="15" customHeight="1" x14ac:dyDescent="0.4">
      <c r="C20" s="8" t="s">
        <v>42</v>
      </c>
      <c r="D20" s="8"/>
      <c r="E20" s="8"/>
      <c r="F20" s="8"/>
      <c r="G20" s="8"/>
      <c r="H20" s="8"/>
      <c r="I20" s="8"/>
    </row>
    <row r="21" spans="2:9" ht="15" customHeight="1" x14ac:dyDescent="0.4">
      <c r="C21" s="8" t="s">
        <v>45</v>
      </c>
      <c r="D21" s="8"/>
      <c r="E21" s="8"/>
      <c r="F21" s="8"/>
      <c r="G21" s="8"/>
      <c r="H21" s="8"/>
      <c r="I21" s="8"/>
    </row>
    <row r="22" spans="2:9" ht="15" customHeight="1" x14ac:dyDescent="0.4"/>
    <row r="23" spans="2:9" ht="15" customHeight="1" x14ac:dyDescent="0.4">
      <c r="B23" s="3" t="s">
        <v>19</v>
      </c>
      <c r="C23" s="36" t="s">
        <v>20</v>
      </c>
      <c r="D23" s="36"/>
      <c r="E23" s="36"/>
      <c r="F23" s="36"/>
      <c r="G23" s="36"/>
    </row>
    <row r="24" spans="2:9" ht="12.75" thickBot="1" x14ac:dyDescent="0.45">
      <c r="C24" s="2"/>
      <c r="D24" s="2"/>
      <c r="E24" s="107" t="s">
        <v>21</v>
      </c>
      <c r="F24" s="107"/>
      <c r="G24" s="107" t="s">
        <v>22</v>
      </c>
      <c r="H24" s="107"/>
      <c r="I24" s="107"/>
    </row>
    <row r="25" spans="2:9" ht="15" customHeight="1" x14ac:dyDescent="0.4">
      <c r="C25" s="41" t="s">
        <v>23</v>
      </c>
      <c r="D25" s="42"/>
      <c r="E25" s="108"/>
      <c r="F25" s="109"/>
      <c r="G25" s="110"/>
      <c r="H25" s="110"/>
      <c r="I25" s="111"/>
    </row>
    <row r="26" spans="2:9" ht="15" customHeight="1" thickBot="1" x14ac:dyDescent="0.45">
      <c r="C26" s="43" t="s">
        <v>24</v>
      </c>
      <c r="D26" s="44"/>
      <c r="E26" s="112"/>
      <c r="F26" s="112"/>
      <c r="G26" s="112"/>
      <c r="H26" s="112"/>
      <c r="I26" s="113"/>
    </row>
    <row r="27" spans="2:9" ht="15" customHeight="1" thickBot="1" x14ac:dyDescent="0.45">
      <c r="C27" s="91" t="s">
        <v>51</v>
      </c>
      <c r="D27" s="92"/>
      <c r="E27" s="47">
        <v>30</v>
      </c>
      <c r="F27" s="48"/>
      <c r="G27" s="48"/>
      <c r="H27" s="48"/>
      <c r="I27" s="49"/>
    </row>
    <row r="28" spans="2:9" ht="15" customHeight="1" x14ac:dyDescent="0.4">
      <c r="C28" s="18" t="s">
        <v>44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3" t="s">
        <v>25</v>
      </c>
      <c r="C30" s="36" t="s">
        <v>26</v>
      </c>
      <c r="D30" s="36"/>
      <c r="E30" s="36"/>
      <c r="F30" s="36"/>
      <c r="G30" s="36"/>
    </row>
    <row r="31" spans="2:9" ht="15" customHeight="1" x14ac:dyDescent="0.4">
      <c r="C31" s="45" t="s">
        <v>27</v>
      </c>
      <c r="D31" s="20" t="s">
        <v>28</v>
      </c>
      <c r="E31" s="37">
        <f>(E6+E7)/E9</f>
        <v>0.89976940188446985</v>
      </c>
      <c r="F31" s="37"/>
      <c r="G31" s="37"/>
      <c r="H31" s="37"/>
      <c r="I31" s="38"/>
    </row>
    <row r="32" spans="2:9" ht="15" customHeight="1" thickBot="1" x14ac:dyDescent="0.45">
      <c r="C32" s="46"/>
      <c r="D32" s="21" t="s">
        <v>29</v>
      </c>
      <c r="E32" s="39">
        <f>E8/E9</f>
        <v>0.10023059811553012</v>
      </c>
      <c r="F32" s="39"/>
      <c r="G32" s="39"/>
      <c r="H32" s="39"/>
      <c r="I32" s="40"/>
    </row>
    <row r="33" spans="2:9" ht="15" customHeight="1" x14ac:dyDescent="0.4"/>
    <row r="34" spans="2:9" ht="15" customHeight="1" thickBot="1" x14ac:dyDescent="0.45">
      <c r="B34" s="3" t="s">
        <v>30</v>
      </c>
      <c r="C34" s="36" t="s">
        <v>31</v>
      </c>
      <c r="D34" s="36"/>
      <c r="E34" s="36"/>
      <c r="F34" s="36"/>
      <c r="G34" s="36"/>
      <c r="H34" s="36"/>
      <c r="I34" s="36"/>
    </row>
    <row r="35" spans="2:9" ht="69.95" customHeight="1" thickBot="1" x14ac:dyDescent="0.45">
      <c r="C35" s="1" t="s">
        <v>32</v>
      </c>
      <c r="D35" s="104"/>
      <c r="E35" s="105"/>
      <c r="F35" s="105"/>
      <c r="G35" s="105"/>
      <c r="H35" s="105"/>
      <c r="I35" s="106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A45B8-5213-4BF7-B811-D16C56553C0A}">
  <dimension ref="A1:N35"/>
  <sheetViews>
    <sheetView view="pageBreakPreview" zoomScaleNormal="100" zoomScaleSheetLayoutView="100" workbookViewId="0">
      <selection activeCell="E14" sqref="E14:I14"/>
    </sheetView>
  </sheetViews>
  <sheetFormatPr defaultColWidth="9" defaultRowHeight="12" x14ac:dyDescent="0.4"/>
  <cols>
    <col min="1" max="1" width="0.75" style="3" customWidth="1"/>
    <col min="2" max="2" width="3.125" style="3" bestFit="1" customWidth="1"/>
    <col min="3" max="3" width="10.625" style="3" customWidth="1"/>
    <col min="4" max="4" width="22.625" style="3" customWidth="1"/>
    <col min="5" max="5" width="14.125" style="3" customWidth="1"/>
    <col min="6" max="6" width="10.625" style="3" customWidth="1"/>
    <col min="7" max="8" width="7.375" style="3" customWidth="1"/>
    <col min="9" max="9" width="10.625" style="3" customWidth="1"/>
    <col min="10" max="10" width="0.8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</row>
    <row r="2" spans="1:14" ht="15" customHeight="1" thickBot="1" x14ac:dyDescent="0.45">
      <c r="B2" s="3" t="s">
        <v>3</v>
      </c>
      <c r="C2" s="36" t="s">
        <v>4</v>
      </c>
      <c r="D2" s="36"/>
      <c r="E2" s="36"/>
      <c r="F2" s="36"/>
      <c r="G2" s="36"/>
      <c r="H2" s="2"/>
    </row>
    <row r="3" spans="1:14" ht="19.5" customHeight="1" thickBot="1" x14ac:dyDescent="0.45">
      <c r="C3" s="67" t="s">
        <v>5</v>
      </c>
      <c r="D3" s="68"/>
      <c r="E3" s="82" t="s">
        <v>49</v>
      </c>
      <c r="F3" s="83"/>
      <c r="G3" s="83"/>
      <c r="H3" s="83"/>
      <c r="I3" s="84"/>
    </row>
    <row r="4" spans="1:14" ht="15" customHeight="1" x14ac:dyDescent="0.4"/>
    <row r="5" spans="1:14" ht="15" customHeight="1" thickBot="1" x14ac:dyDescent="0.45">
      <c r="B5" s="3" t="s">
        <v>6</v>
      </c>
      <c r="C5" s="36" t="s">
        <v>7</v>
      </c>
      <c r="D5" s="36"/>
      <c r="E5" s="36"/>
      <c r="F5" s="36"/>
      <c r="G5" s="36"/>
    </row>
    <row r="6" spans="1:14" ht="15" customHeight="1" x14ac:dyDescent="0.4">
      <c r="C6" s="79" t="s">
        <v>8</v>
      </c>
      <c r="D6" s="9" t="s">
        <v>9</v>
      </c>
      <c r="E6" s="85">
        <v>863118999</v>
      </c>
      <c r="F6" s="85"/>
      <c r="G6" s="85"/>
      <c r="H6" s="85"/>
      <c r="I6" s="86"/>
    </row>
    <row r="7" spans="1:14" ht="15" customHeight="1" x14ac:dyDescent="0.4">
      <c r="C7" s="80"/>
      <c r="D7" s="10" t="s">
        <v>10</v>
      </c>
      <c r="E7" s="54">
        <v>1360000</v>
      </c>
      <c r="F7" s="54"/>
      <c r="G7" s="54"/>
      <c r="H7" s="54"/>
      <c r="I7" s="55"/>
    </row>
    <row r="8" spans="1:14" ht="15" customHeight="1" x14ac:dyDescent="0.4">
      <c r="C8" s="81"/>
      <c r="D8" s="11" t="s">
        <v>11</v>
      </c>
      <c r="E8" s="87">
        <v>0</v>
      </c>
      <c r="F8" s="87"/>
      <c r="G8" s="87"/>
      <c r="H8" s="87"/>
      <c r="I8" s="88"/>
    </row>
    <row r="9" spans="1:14" ht="15" customHeight="1" thickBot="1" x14ac:dyDescent="0.45">
      <c r="C9" s="64" t="s">
        <v>36</v>
      </c>
      <c r="D9" s="65"/>
      <c r="E9" s="61">
        <f>SUM(E6:I8)</f>
        <v>864478999</v>
      </c>
      <c r="F9" s="62"/>
      <c r="G9" s="62"/>
      <c r="H9" s="62"/>
      <c r="I9" s="63"/>
    </row>
    <row r="10" spans="1:14" ht="15" customHeight="1" x14ac:dyDescent="0.4">
      <c r="C10" s="58" t="s">
        <v>12</v>
      </c>
      <c r="D10" s="59"/>
      <c r="E10" s="59"/>
      <c r="F10" s="59"/>
      <c r="G10" s="59"/>
      <c r="H10" s="59"/>
      <c r="I10" s="60"/>
    </row>
    <row r="11" spans="1:14" ht="15" customHeight="1" x14ac:dyDescent="0.4">
      <c r="C11" s="69" t="s">
        <v>34</v>
      </c>
      <c r="D11" s="22" t="s">
        <v>14</v>
      </c>
      <c r="E11" s="54">
        <v>149846783</v>
      </c>
      <c r="F11" s="54"/>
      <c r="G11" s="54"/>
      <c r="H11" s="54"/>
      <c r="I11" s="55"/>
    </row>
    <row r="12" spans="1:14" ht="15" customHeight="1" x14ac:dyDescent="0.4">
      <c r="C12" s="69"/>
      <c r="D12" s="22" t="s">
        <v>35</v>
      </c>
      <c r="E12" s="54">
        <v>272000</v>
      </c>
      <c r="F12" s="54"/>
      <c r="G12" s="54"/>
      <c r="H12" s="54"/>
      <c r="I12" s="55"/>
    </row>
    <row r="13" spans="1:14" ht="15" customHeight="1" x14ac:dyDescent="0.4">
      <c r="C13" s="69"/>
      <c r="D13" s="23" t="s">
        <v>16</v>
      </c>
      <c r="E13" s="54">
        <v>0</v>
      </c>
      <c r="F13" s="54"/>
      <c r="G13" s="54"/>
      <c r="H13" s="54"/>
      <c r="I13" s="55"/>
      <c r="M13" s="24"/>
      <c r="N13" s="24"/>
    </row>
    <row r="14" spans="1:14" ht="15" customHeight="1" x14ac:dyDescent="0.4">
      <c r="C14" s="89" t="s">
        <v>17</v>
      </c>
      <c r="D14" s="90"/>
      <c r="E14" s="87">
        <v>127642044</v>
      </c>
      <c r="F14" s="87"/>
      <c r="G14" s="87"/>
      <c r="H14" s="87"/>
      <c r="I14" s="88"/>
    </row>
    <row r="15" spans="1:14" ht="15" customHeight="1" thickBot="1" x14ac:dyDescent="0.45">
      <c r="C15" s="93" t="s">
        <v>36</v>
      </c>
      <c r="D15" s="94"/>
      <c r="E15" s="98">
        <f>SUM(E11:I14)</f>
        <v>277760827</v>
      </c>
      <c r="F15" s="98"/>
      <c r="G15" s="98"/>
      <c r="H15" s="98"/>
      <c r="I15" s="99"/>
    </row>
    <row r="16" spans="1:14" ht="15" customHeight="1" x14ac:dyDescent="0.4">
      <c r="C16" s="95" t="s">
        <v>39</v>
      </c>
      <c r="D16" s="96"/>
      <c r="E16" s="100">
        <v>72219</v>
      </c>
      <c r="F16" s="100"/>
      <c r="G16" s="100"/>
      <c r="H16" s="100"/>
      <c r="I16" s="101"/>
    </row>
    <row r="17" spans="2:9" ht="15" customHeight="1" thickBot="1" x14ac:dyDescent="0.45">
      <c r="C17" s="81" t="s">
        <v>37</v>
      </c>
      <c r="D17" s="97"/>
      <c r="E17" s="102">
        <v>141</v>
      </c>
      <c r="F17" s="102"/>
      <c r="G17" s="102"/>
      <c r="H17" s="102"/>
      <c r="I17" s="103"/>
    </row>
    <row r="18" spans="2:9" ht="15" customHeight="1" x14ac:dyDescent="0.4">
      <c r="C18" s="95" t="s">
        <v>18</v>
      </c>
      <c r="D18" s="96"/>
      <c r="E18" s="85">
        <f>(E6+E8)/E16</f>
        <v>11951.411664520418</v>
      </c>
      <c r="F18" s="85"/>
      <c r="G18" s="85"/>
      <c r="H18" s="85"/>
      <c r="I18" s="86"/>
    </row>
    <row r="19" spans="2:9" ht="15" customHeight="1" thickBot="1" x14ac:dyDescent="0.45">
      <c r="C19" s="77" t="s">
        <v>38</v>
      </c>
      <c r="D19" s="78"/>
      <c r="E19" s="72">
        <f>E7/E17</f>
        <v>9645.3900709219852</v>
      </c>
      <c r="F19" s="72"/>
      <c r="G19" s="72"/>
      <c r="H19" s="72"/>
      <c r="I19" s="73"/>
    </row>
    <row r="20" spans="2:9" ht="15" customHeight="1" x14ac:dyDescent="0.4">
      <c r="C20" s="8" t="s">
        <v>42</v>
      </c>
      <c r="D20" s="8"/>
      <c r="E20" s="8"/>
      <c r="F20" s="8"/>
      <c r="G20" s="8"/>
      <c r="H20" s="8"/>
      <c r="I20" s="8"/>
    </row>
    <row r="21" spans="2:9" ht="15" customHeight="1" x14ac:dyDescent="0.4">
      <c r="C21" s="8" t="s">
        <v>45</v>
      </c>
      <c r="D21" s="8"/>
      <c r="E21" s="8"/>
      <c r="F21" s="8"/>
      <c r="G21" s="8"/>
      <c r="H21" s="8"/>
      <c r="I21" s="8"/>
    </row>
    <row r="22" spans="2:9" ht="15" customHeight="1" x14ac:dyDescent="0.4"/>
    <row r="23" spans="2:9" ht="15" customHeight="1" x14ac:dyDescent="0.4">
      <c r="B23" s="3" t="s">
        <v>19</v>
      </c>
      <c r="C23" s="36" t="s">
        <v>20</v>
      </c>
      <c r="D23" s="36"/>
      <c r="E23" s="36"/>
      <c r="F23" s="36"/>
      <c r="G23" s="36"/>
    </row>
    <row r="24" spans="2:9" ht="12.75" thickBot="1" x14ac:dyDescent="0.45">
      <c r="C24" s="2"/>
      <c r="D24" s="2"/>
      <c r="E24" s="107" t="s">
        <v>21</v>
      </c>
      <c r="F24" s="107"/>
      <c r="G24" s="107" t="s">
        <v>22</v>
      </c>
      <c r="H24" s="107"/>
      <c r="I24" s="107"/>
    </row>
    <row r="25" spans="2:9" ht="15" customHeight="1" x14ac:dyDescent="0.4">
      <c r="C25" s="41" t="s">
        <v>23</v>
      </c>
      <c r="D25" s="42"/>
      <c r="E25" s="108"/>
      <c r="F25" s="109"/>
      <c r="G25" s="110"/>
      <c r="H25" s="110"/>
      <c r="I25" s="111"/>
    </row>
    <row r="26" spans="2:9" ht="15" customHeight="1" thickBot="1" x14ac:dyDescent="0.45">
      <c r="C26" s="43" t="s">
        <v>24</v>
      </c>
      <c r="D26" s="44"/>
      <c r="E26" s="112"/>
      <c r="F26" s="112"/>
      <c r="G26" s="112"/>
      <c r="H26" s="112"/>
      <c r="I26" s="113"/>
    </row>
    <row r="27" spans="2:9" ht="15" customHeight="1" thickBot="1" x14ac:dyDescent="0.45">
      <c r="C27" s="91" t="s">
        <v>51</v>
      </c>
      <c r="D27" s="92"/>
      <c r="E27" s="47">
        <v>20</v>
      </c>
      <c r="F27" s="48"/>
      <c r="G27" s="48"/>
      <c r="H27" s="48"/>
      <c r="I27" s="49"/>
    </row>
    <row r="28" spans="2:9" ht="15" customHeight="1" x14ac:dyDescent="0.4">
      <c r="C28" s="18" t="s">
        <v>44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3" t="s">
        <v>25</v>
      </c>
      <c r="C30" s="36" t="s">
        <v>26</v>
      </c>
      <c r="D30" s="36"/>
      <c r="E30" s="36"/>
      <c r="F30" s="36"/>
      <c r="G30" s="36"/>
    </row>
    <row r="31" spans="2:9" ht="15" customHeight="1" x14ac:dyDescent="0.4">
      <c r="C31" s="45" t="s">
        <v>27</v>
      </c>
      <c r="D31" s="20" t="s">
        <v>28</v>
      </c>
      <c r="E31" s="37">
        <f>(E6+E7)/E9</f>
        <v>1</v>
      </c>
      <c r="F31" s="37"/>
      <c r="G31" s="37"/>
      <c r="H31" s="37"/>
      <c r="I31" s="38"/>
    </row>
    <row r="32" spans="2:9" ht="15" customHeight="1" thickBot="1" x14ac:dyDescent="0.45">
      <c r="C32" s="46"/>
      <c r="D32" s="21" t="s">
        <v>29</v>
      </c>
      <c r="E32" s="39">
        <f>E8/E9</f>
        <v>0</v>
      </c>
      <c r="F32" s="39"/>
      <c r="G32" s="39"/>
      <c r="H32" s="39"/>
      <c r="I32" s="40"/>
    </row>
    <row r="33" spans="2:9" ht="15" customHeight="1" x14ac:dyDescent="0.4"/>
    <row r="34" spans="2:9" ht="15" customHeight="1" thickBot="1" x14ac:dyDescent="0.45">
      <c r="B34" s="3" t="s">
        <v>30</v>
      </c>
      <c r="C34" s="36" t="s">
        <v>31</v>
      </c>
      <c r="D34" s="36"/>
      <c r="E34" s="36"/>
      <c r="F34" s="36"/>
      <c r="G34" s="36"/>
      <c r="H34" s="36"/>
      <c r="I34" s="36"/>
    </row>
    <row r="35" spans="2:9" ht="69.95" customHeight="1" thickBot="1" x14ac:dyDescent="0.45">
      <c r="C35" s="1" t="s">
        <v>32</v>
      </c>
      <c r="D35" s="104"/>
      <c r="E35" s="105"/>
      <c r="F35" s="105"/>
      <c r="G35" s="105"/>
      <c r="H35" s="105"/>
      <c r="I35" s="106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73017-B8AD-4ED0-AD30-05CC69782711}">
  <dimension ref="A1:N35"/>
  <sheetViews>
    <sheetView view="pageBreakPreview" zoomScaleNormal="100" zoomScaleSheetLayoutView="100" workbookViewId="0">
      <selection activeCell="E33" sqref="E33"/>
    </sheetView>
  </sheetViews>
  <sheetFormatPr defaultColWidth="9" defaultRowHeight="12" x14ac:dyDescent="0.4"/>
  <cols>
    <col min="1" max="1" width="0.75" style="3" customWidth="1"/>
    <col min="2" max="2" width="3.125" style="3" bestFit="1" customWidth="1"/>
    <col min="3" max="3" width="10.625" style="3" customWidth="1"/>
    <col min="4" max="4" width="22.625" style="3" customWidth="1"/>
    <col min="5" max="5" width="14.125" style="3" customWidth="1"/>
    <col min="6" max="6" width="10.625" style="3" customWidth="1"/>
    <col min="7" max="8" width="7.375" style="3" customWidth="1"/>
    <col min="9" max="9" width="10.625" style="3" customWidth="1"/>
    <col min="10" max="10" width="0.8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</row>
    <row r="2" spans="1:14" ht="15" customHeight="1" thickBot="1" x14ac:dyDescent="0.45">
      <c r="B2" s="3" t="s">
        <v>3</v>
      </c>
      <c r="C2" s="36" t="s">
        <v>4</v>
      </c>
      <c r="D2" s="36"/>
      <c r="E2" s="36"/>
      <c r="F2" s="36"/>
      <c r="G2" s="36"/>
      <c r="H2" s="25"/>
    </row>
    <row r="3" spans="1:14" ht="19.5" customHeight="1" thickBot="1" x14ac:dyDescent="0.45">
      <c r="C3" s="67" t="s">
        <v>5</v>
      </c>
      <c r="D3" s="68"/>
      <c r="E3" s="82" t="s">
        <v>49</v>
      </c>
      <c r="F3" s="83"/>
      <c r="G3" s="83"/>
      <c r="H3" s="83"/>
      <c r="I3" s="84"/>
    </row>
    <row r="4" spans="1:14" ht="15" customHeight="1" x14ac:dyDescent="0.4"/>
    <row r="5" spans="1:14" ht="15" customHeight="1" thickBot="1" x14ac:dyDescent="0.45">
      <c r="B5" s="3" t="s">
        <v>6</v>
      </c>
      <c r="C5" s="36" t="s">
        <v>7</v>
      </c>
      <c r="D5" s="36"/>
      <c r="E5" s="36"/>
      <c r="F5" s="36"/>
      <c r="G5" s="36"/>
    </row>
    <row r="6" spans="1:14" ht="15" customHeight="1" x14ac:dyDescent="0.4">
      <c r="C6" s="79" t="s">
        <v>8</v>
      </c>
      <c r="D6" s="28" t="s">
        <v>9</v>
      </c>
      <c r="E6" s="85">
        <v>0</v>
      </c>
      <c r="F6" s="85"/>
      <c r="G6" s="85"/>
      <c r="H6" s="85"/>
      <c r="I6" s="86"/>
    </row>
    <row r="7" spans="1:14" ht="15" customHeight="1" x14ac:dyDescent="0.4">
      <c r="C7" s="80"/>
      <c r="D7" s="10" t="s">
        <v>10</v>
      </c>
      <c r="E7" s="54">
        <v>0</v>
      </c>
      <c r="F7" s="54"/>
      <c r="G7" s="54"/>
      <c r="H7" s="54"/>
      <c r="I7" s="55"/>
    </row>
    <row r="8" spans="1:14" ht="15" customHeight="1" x14ac:dyDescent="0.4">
      <c r="C8" s="81"/>
      <c r="D8" s="29" t="s">
        <v>11</v>
      </c>
      <c r="E8" s="87">
        <v>0</v>
      </c>
      <c r="F8" s="87"/>
      <c r="G8" s="87"/>
      <c r="H8" s="87"/>
      <c r="I8" s="88"/>
    </row>
    <row r="9" spans="1:14" ht="15" customHeight="1" thickBot="1" x14ac:dyDescent="0.45">
      <c r="C9" s="64" t="s">
        <v>36</v>
      </c>
      <c r="D9" s="65"/>
      <c r="E9" s="61">
        <f>SUM(E6:I8)</f>
        <v>0</v>
      </c>
      <c r="F9" s="62"/>
      <c r="G9" s="62"/>
      <c r="H9" s="62"/>
      <c r="I9" s="63"/>
    </row>
    <row r="10" spans="1:14" ht="15" customHeight="1" x14ac:dyDescent="0.4">
      <c r="C10" s="58" t="s">
        <v>12</v>
      </c>
      <c r="D10" s="59"/>
      <c r="E10" s="59"/>
      <c r="F10" s="59"/>
      <c r="G10" s="59"/>
      <c r="H10" s="59"/>
      <c r="I10" s="60"/>
    </row>
    <row r="11" spans="1:14" ht="15" customHeight="1" x14ac:dyDescent="0.4">
      <c r="C11" s="69" t="s">
        <v>34</v>
      </c>
      <c r="D11" s="22" t="s">
        <v>14</v>
      </c>
      <c r="E11" s="54">
        <v>0</v>
      </c>
      <c r="F11" s="54"/>
      <c r="G11" s="54"/>
      <c r="H11" s="54"/>
      <c r="I11" s="55"/>
    </row>
    <row r="12" spans="1:14" ht="15" customHeight="1" x14ac:dyDescent="0.4">
      <c r="C12" s="69"/>
      <c r="D12" s="22" t="s">
        <v>35</v>
      </c>
      <c r="E12" s="54">
        <v>0</v>
      </c>
      <c r="F12" s="54"/>
      <c r="G12" s="54"/>
      <c r="H12" s="54"/>
      <c r="I12" s="55"/>
    </row>
    <row r="13" spans="1:14" ht="15" customHeight="1" x14ac:dyDescent="0.4">
      <c r="C13" s="69"/>
      <c r="D13" s="23" t="s">
        <v>16</v>
      </c>
      <c r="E13" s="54">
        <v>0</v>
      </c>
      <c r="F13" s="54"/>
      <c r="G13" s="54"/>
      <c r="H13" s="54"/>
      <c r="I13" s="55"/>
      <c r="M13" s="24"/>
      <c r="N13" s="24"/>
    </row>
    <row r="14" spans="1:14" ht="15" customHeight="1" x14ac:dyDescent="0.4">
      <c r="C14" s="89" t="s">
        <v>17</v>
      </c>
      <c r="D14" s="90"/>
      <c r="E14" s="87">
        <v>0</v>
      </c>
      <c r="F14" s="87"/>
      <c r="G14" s="87"/>
      <c r="H14" s="87"/>
      <c r="I14" s="88"/>
    </row>
    <row r="15" spans="1:14" ht="15" customHeight="1" thickBot="1" x14ac:dyDescent="0.45">
      <c r="C15" s="93" t="s">
        <v>36</v>
      </c>
      <c r="D15" s="94"/>
      <c r="E15" s="98">
        <f>SUM(E11:I14)</f>
        <v>0</v>
      </c>
      <c r="F15" s="98"/>
      <c r="G15" s="98"/>
      <c r="H15" s="98"/>
      <c r="I15" s="99"/>
    </row>
    <row r="16" spans="1:14" ht="15" customHeight="1" x14ac:dyDescent="0.4">
      <c r="C16" s="95" t="s">
        <v>39</v>
      </c>
      <c r="D16" s="96"/>
      <c r="E16" s="100">
        <v>0</v>
      </c>
      <c r="F16" s="100"/>
      <c r="G16" s="100"/>
      <c r="H16" s="100"/>
      <c r="I16" s="101"/>
    </row>
    <row r="17" spans="2:9" ht="15" customHeight="1" thickBot="1" x14ac:dyDescent="0.45">
      <c r="C17" s="81" t="s">
        <v>37</v>
      </c>
      <c r="D17" s="97"/>
      <c r="E17" s="102">
        <v>0</v>
      </c>
      <c r="F17" s="102"/>
      <c r="G17" s="102"/>
      <c r="H17" s="102"/>
      <c r="I17" s="103"/>
    </row>
    <row r="18" spans="2:9" ht="15" customHeight="1" x14ac:dyDescent="0.4">
      <c r="C18" s="95" t="s">
        <v>18</v>
      </c>
      <c r="D18" s="96"/>
      <c r="E18" s="85" t="s">
        <v>54</v>
      </c>
      <c r="F18" s="85"/>
      <c r="G18" s="85"/>
      <c r="H18" s="85"/>
      <c r="I18" s="86"/>
    </row>
    <row r="19" spans="2:9" ht="15" customHeight="1" thickBot="1" x14ac:dyDescent="0.45">
      <c r="C19" s="77" t="s">
        <v>38</v>
      </c>
      <c r="D19" s="78"/>
      <c r="E19" s="72" t="s">
        <v>54</v>
      </c>
      <c r="F19" s="72"/>
      <c r="G19" s="72"/>
      <c r="H19" s="72"/>
      <c r="I19" s="73"/>
    </row>
    <row r="20" spans="2:9" ht="15" customHeight="1" x14ac:dyDescent="0.4">
      <c r="C20" s="8" t="s">
        <v>42</v>
      </c>
      <c r="D20" s="8"/>
      <c r="E20" s="8"/>
      <c r="F20" s="8"/>
      <c r="G20" s="8"/>
      <c r="H20" s="8"/>
      <c r="I20" s="8"/>
    </row>
    <row r="21" spans="2:9" ht="15" customHeight="1" x14ac:dyDescent="0.4">
      <c r="C21" s="8" t="s">
        <v>45</v>
      </c>
      <c r="D21" s="8"/>
      <c r="E21" s="8"/>
      <c r="F21" s="8"/>
      <c r="G21" s="8"/>
      <c r="H21" s="8"/>
      <c r="I21" s="8"/>
    </row>
    <row r="22" spans="2:9" ht="15" customHeight="1" x14ac:dyDescent="0.4"/>
    <row r="23" spans="2:9" ht="15" customHeight="1" x14ac:dyDescent="0.4">
      <c r="B23" s="3" t="s">
        <v>19</v>
      </c>
      <c r="C23" s="36" t="s">
        <v>20</v>
      </c>
      <c r="D23" s="36"/>
      <c r="E23" s="36"/>
      <c r="F23" s="36"/>
      <c r="G23" s="36"/>
    </row>
    <row r="24" spans="2:9" ht="12.75" thickBot="1" x14ac:dyDescent="0.45">
      <c r="C24" s="25"/>
      <c r="D24" s="25"/>
      <c r="E24" s="107" t="s">
        <v>21</v>
      </c>
      <c r="F24" s="107"/>
      <c r="G24" s="107" t="s">
        <v>22</v>
      </c>
      <c r="H24" s="107"/>
      <c r="I24" s="107"/>
    </row>
    <row r="25" spans="2:9" ht="15" customHeight="1" x14ac:dyDescent="0.4">
      <c r="C25" s="41" t="s">
        <v>23</v>
      </c>
      <c r="D25" s="42"/>
      <c r="E25" s="108"/>
      <c r="F25" s="109"/>
      <c r="G25" s="110"/>
      <c r="H25" s="110"/>
      <c r="I25" s="111"/>
    </row>
    <row r="26" spans="2:9" ht="15" customHeight="1" thickBot="1" x14ac:dyDescent="0.45">
      <c r="C26" s="43" t="s">
        <v>24</v>
      </c>
      <c r="D26" s="44"/>
      <c r="E26" s="112"/>
      <c r="F26" s="112"/>
      <c r="G26" s="112"/>
      <c r="H26" s="112"/>
      <c r="I26" s="113"/>
    </row>
    <row r="27" spans="2:9" ht="15" customHeight="1" thickBot="1" x14ac:dyDescent="0.45">
      <c r="C27" s="91" t="s">
        <v>51</v>
      </c>
      <c r="D27" s="92"/>
      <c r="E27" s="47">
        <v>0</v>
      </c>
      <c r="F27" s="48"/>
      <c r="G27" s="48"/>
      <c r="H27" s="48"/>
      <c r="I27" s="49"/>
    </row>
    <row r="28" spans="2:9" ht="15" customHeight="1" x14ac:dyDescent="0.4">
      <c r="C28" s="18" t="s">
        <v>44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3" t="s">
        <v>25</v>
      </c>
      <c r="C30" s="36" t="s">
        <v>26</v>
      </c>
      <c r="D30" s="36"/>
      <c r="E30" s="36"/>
      <c r="F30" s="36"/>
      <c r="G30" s="36"/>
    </row>
    <row r="31" spans="2:9" ht="15" customHeight="1" x14ac:dyDescent="0.4">
      <c r="C31" s="45" t="s">
        <v>27</v>
      </c>
      <c r="D31" s="26" t="s">
        <v>28</v>
      </c>
      <c r="E31" s="37" t="s">
        <v>54</v>
      </c>
      <c r="F31" s="37"/>
      <c r="G31" s="37"/>
      <c r="H31" s="37"/>
      <c r="I31" s="38"/>
    </row>
    <row r="32" spans="2:9" ht="15" customHeight="1" thickBot="1" x14ac:dyDescent="0.45">
      <c r="C32" s="46"/>
      <c r="D32" s="27" t="s">
        <v>29</v>
      </c>
      <c r="E32" s="39" t="s">
        <v>54</v>
      </c>
      <c r="F32" s="39"/>
      <c r="G32" s="39"/>
      <c r="H32" s="39"/>
      <c r="I32" s="40"/>
    </row>
    <row r="33" spans="2:9" ht="15" customHeight="1" x14ac:dyDescent="0.4"/>
    <row r="34" spans="2:9" ht="15" customHeight="1" thickBot="1" x14ac:dyDescent="0.45">
      <c r="B34" s="3" t="s">
        <v>30</v>
      </c>
      <c r="C34" s="36" t="s">
        <v>31</v>
      </c>
      <c r="D34" s="36"/>
      <c r="E34" s="36"/>
      <c r="F34" s="36"/>
      <c r="G34" s="36"/>
      <c r="H34" s="36"/>
      <c r="I34" s="36"/>
    </row>
    <row r="35" spans="2:9" ht="69.95" customHeight="1" thickBot="1" x14ac:dyDescent="0.45">
      <c r="C35" s="1" t="s">
        <v>32</v>
      </c>
      <c r="D35" s="104"/>
      <c r="E35" s="105"/>
      <c r="F35" s="105"/>
      <c r="G35" s="105"/>
      <c r="H35" s="105"/>
      <c r="I35" s="106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2456B-88F9-4A4D-A797-C12F40134657}">
  <dimension ref="A1:N35"/>
  <sheetViews>
    <sheetView view="pageBreakPreview" zoomScaleNormal="100" zoomScaleSheetLayoutView="100" workbookViewId="0">
      <selection activeCell="E14" sqref="E14:I14"/>
    </sheetView>
  </sheetViews>
  <sheetFormatPr defaultColWidth="9" defaultRowHeight="12" x14ac:dyDescent="0.4"/>
  <cols>
    <col min="1" max="1" width="0.75" style="3" customWidth="1"/>
    <col min="2" max="2" width="3.125" style="3" bestFit="1" customWidth="1"/>
    <col min="3" max="3" width="10.625" style="3" customWidth="1"/>
    <col min="4" max="4" width="22.625" style="3" customWidth="1"/>
    <col min="5" max="5" width="14.125" style="3" customWidth="1"/>
    <col min="6" max="6" width="10.625" style="3" customWidth="1"/>
    <col min="7" max="8" width="7.375" style="3" customWidth="1"/>
    <col min="9" max="9" width="10.625" style="3" customWidth="1"/>
    <col min="10" max="10" width="0.875" style="3" customWidth="1"/>
    <col min="11" max="13" width="9" style="3" customWidth="1"/>
    <col min="14" max="14" width="9" style="3"/>
    <col min="15" max="16" width="9" style="3" customWidth="1"/>
    <col min="17" max="16384" width="9" style="3"/>
  </cols>
  <sheetData>
    <row r="1" spans="1:14" ht="18.75" customHeight="1" x14ac:dyDescent="0.4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</row>
    <row r="2" spans="1:14" ht="15" customHeight="1" thickBot="1" x14ac:dyDescent="0.45">
      <c r="B2" s="3" t="s">
        <v>3</v>
      </c>
      <c r="C2" s="36" t="s">
        <v>4</v>
      </c>
      <c r="D2" s="36"/>
      <c r="E2" s="36"/>
      <c r="F2" s="36"/>
      <c r="G2" s="36"/>
      <c r="H2" s="2"/>
    </row>
    <row r="3" spans="1:14" ht="19.5" customHeight="1" thickBot="1" x14ac:dyDescent="0.45">
      <c r="C3" s="67" t="s">
        <v>5</v>
      </c>
      <c r="D3" s="68"/>
      <c r="E3" s="82" t="s">
        <v>49</v>
      </c>
      <c r="F3" s="83"/>
      <c r="G3" s="83"/>
      <c r="H3" s="83"/>
      <c r="I3" s="84"/>
    </row>
    <row r="4" spans="1:14" ht="15" customHeight="1" x14ac:dyDescent="0.4"/>
    <row r="5" spans="1:14" ht="15" customHeight="1" thickBot="1" x14ac:dyDescent="0.45">
      <c r="B5" s="3" t="s">
        <v>6</v>
      </c>
      <c r="C5" s="36" t="s">
        <v>7</v>
      </c>
      <c r="D5" s="36"/>
      <c r="E5" s="36"/>
      <c r="F5" s="36"/>
      <c r="G5" s="36"/>
    </row>
    <row r="6" spans="1:14" ht="15" customHeight="1" x14ac:dyDescent="0.4">
      <c r="C6" s="79" t="s">
        <v>8</v>
      </c>
      <c r="D6" s="9" t="s">
        <v>9</v>
      </c>
      <c r="E6" s="85">
        <v>370220902</v>
      </c>
      <c r="F6" s="85"/>
      <c r="G6" s="85"/>
      <c r="H6" s="85"/>
      <c r="I6" s="86"/>
    </row>
    <row r="7" spans="1:14" ht="15" customHeight="1" x14ac:dyDescent="0.4">
      <c r="C7" s="80"/>
      <c r="D7" s="10" t="s">
        <v>10</v>
      </c>
      <c r="E7" s="54">
        <v>568400</v>
      </c>
      <c r="F7" s="54"/>
      <c r="G7" s="54"/>
      <c r="H7" s="54"/>
      <c r="I7" s="55"/>
    </row>
    <row r="8" spans="1:14" ht="15" customHeight="1" x14ac:dyDescent="0.4">
      <c r="C8" s="81"/>
      <c r="D8" s="11" t="s">
        <v>11</v>
      </c>
      <c r="E8" s="87">
        <v>0</v>
      </c>
      <c r="F8" s="87"/>
      <c r="G8" s="87"/>
      <c r="H8" s="87"/>
      <c r="I8" s="88"/>
    </row>
    <row r="9" spans="1:14" ht="15" customHeight="1" thickBot="1" x14ac:dyDescent="0.45">
      <c r="C9" s="64" t="s">
        <v>36</v>
      </c>
      <c r="D9" s="65"/>
      <c r="E9" s="61">
        <f>SUM(E6:I8)</f>
        <v>370789302</v>
      </c>
      <c r="F9" s="62"/>
      <c r="G9" s="62"/>
      <c r="H9" s="62"/>
      <c r="I9" s="63"/>
    </row>
    <row r="10" spans="1:14" ht="15" customHeight="1" x14ac:dyDescent="0.4">
      <c r="C10" s="58" t="s">
        <v>12</v>
      </c>
      <c r="D10" s="59"/>
      <c r="E10" s="59"/>
      <c r="F10" s="59"/>
      <c r="G10" s="59"/>
      <c r="H10" s="59"/>
      <c r="I10" s="60"/>
    </row>
    <row r="11" spans="1:14" ht="15" customHeight="1" x14ac:dyDescent="0.4">
      <c r="C11" s="69" t="s">
        <v>34</v>
      </c>
      <c r="D11" s="22" t="s">
        <v>14</v>
      </c>
      <c r="E11" s="54">
        <v>65123351</v>
      </c>
      <c r="F11" s="54"/>
      <c r="G11" s="54"/>
      <c r="H11" s="54"/>
      <c r="I11" s="55"/>
    </row>
    <row r="12" spans="1:14" ht="15" customHeight="1" x14ac:dyDescent="0.4">
      <c r="C12" s="69"/>
      <c r="D12" s="22" t="s">
        <v>35</v>
      </c>
      <c r="E12" s="54">
        <v>113600</v>
      </c>
      <c r="F12" s="54"/>
      <c r="G12" s="54"/>
      <c r="H12" s="54"/>
      <c r="I12" s="55"/>
    </row>
    <row r="13" spans="1:14" ht="15" customHeight="1" x14ac:dyDescent="0.4">
      <c r="C13" s="69"/>
      <c r="D13" s="23" t="s">
        <v>16</v>
      </c>
      <c r="E13" s="54">
        <v>0</v>
      </c>
      <c r="F13" s="54"/>
      <c r="G13" s="54"/>
      <c r="H13" s="54"/>
      <c r="I13" s="55"/>
      <c r="M13" s="24"/>
      <c r="N13" s="24"/>
    </row>
    <row r="14" spans="1:14" ht="15" customHeight="1" x14ac:dyDescent="0.4">
      <c r="C14" s="89" t="s">
        <v>17</v>
      </c>
      <c r="D14" s="90"/>
      <c r="E14" s="87">
        <v>55019169</v>
      </c>
      <c r="F14" s="87"/>
      <c r="G14" s="87"/>
      <c r="H14" s="87"/>
      <c r="I14" s="88"/>
    </row>
    <row r="15" spans="1:14" ht="15" customHeight="1" thickBot="1" x14ac:dyDescent="0.45">
      <c r="C15" s="93" t="s">
        <v>36</v>
      </c>
      <c r="D15" s="94"/>
      <c r="E15" s="98">
        <f>SUM(E11:I14)</f>
        <v>120256120</v>
      </c>
      <c r="F15" s="98"/>
      <c r="G15" s="98"/>
      <c r="H15" s="98"/>
      <c r="I15" s="99"/>
    </row>
    <row r="16" spans="1:14" ht="15" customHeight="1" x14ac:dyDescent="0.4">
      <c r="C16" s="95" t="s">
        <v>39</v>
      </c>
      <c r="D16" s="96"/>
      <c r="E16" s="100">
        <v>29540</v>
      </c>
      <c r="F16" s="100"/>
      <c r="G16" s="100"/>
      <c r="H16" s="100"/>
      <c r="I16" s="101"/>
    </row>
    <row r="17" spans="2:9" ht="15" customHeight="1" thickBot="1" x14ac:dyDescent="0.45">
      <c r="C17" s="81" t="s">
        <v>37</v>
      </c>
      <c r="D17" s="97"/>
      <c r="E17" s="102">
        <v>58</v>
      </c>
      <c r="F17" s="102"/>
      <c r="G17" s="102"/>
      <c r="H17" s="102"/>
      <c r="I17" s="103"/>
    </row>
    <row r="18" spans="2:9" ht="15" customHeight="1" x14ac:dyDescent="0.4">
      <c r="C18" s="95" t="s">
        <v>18</v>
      </c>
      <c r="D18" s="96"/>
      <c r="E18" s="85">
        <f>(E6+E8)/E16</f>
        <v>12532.867366283006</v>
      </c>
      <c r="F18" s="85"/>
      <c r="G18" s="85"/>
      <c r="H18" s="85"/>
      <c r="I18" s="86"/>
    </row>
    <row r="19" spans="2:9" ht="15" customHeight="1" thickBot="1" x14ac:dyDescent="0.45">
      <c r="C19" s="77" t="s">
        <v>38</v>
      </c>
      <c r="D19" s="78"/>
      <c r="E19" s="72">
        <f>E7/E17</f>
        <v>9800</v>
      </c>
      <c r="F19" s="72"/>
      <c r="G19" s="72"/>
      <c r="H19" s="72"/>
      <c r="I19" s="73"/>
    </row>
    <row r="20" spans="2:9" ht="15" customHeight="1" x14ac:dyDescent="0.4">
      <c r="C20" s="8" t="s">
        <v>42</v>
      </c>
      <c r="D20" s="8"/>
      <c r="E20" s="8"/>
      <c r="F20" s="8"/>
      <c r="G20" s="8"/>
      <c r="H20" s="8"/>
      <c r="I20" s="8"/>
    </row>
    <row r="21" spans="2:9" ht="15" customHeight="1" x14ac:dyDescent="0.4">
      <c r="C21" s="8" t="s">
        <v>45</v>
      </c>
      <c r="D21" s="8"/>
      <c r="E21" s="8"/>
      <c r="F21" s="8"/>
      <c r="G21" s="8"/>
      <c r="H21" s="8"/>
      <c r="I21" s="8"/>
    </row>
    <row r="22" spans="2:9" ht="15" customHeight="1" x14ac:dyDescent="0.4"/>
    <row r="23" spans="2:9" ht="15" customHeight="1" x14ac:dyDescent="0.4">
      <c r="B23" s="3" t="s">
        <v>19</v>
      </c>
      <c r="C23" s="36" t="s">
        <v>20</v>
      </c>
      <c r="D23" s="36"/>
      <c r="E23" s="36"/>
      <c r="F23" s="36"/>
      <c r="G23" s="36"/>
    </row>
    <row r="24" spans="2:9" ht="12.75" thickBot="1" x14ac:dyDescent="0.45">
      <c r="C24" s="2"/>
      <c r="D24" s="2"/>
      <c r="E24" s="107" t="s">
        <v>21</v>
      </c>
      <c r="F24" s="107"/>
      <c r="G24" s="107" t="s">
        <v>22</v>
      </c>
      <c r="H24" s="107"/>
      <c r="I24" s="107"/>
    </row>
    <row r="25" spans="2:9" ht="15" customHeight="1" x14ac:dyDescent="0.4">
      <c r="C25" s="41" t="s">
        <v>23</v>
      </c>
      <c r="D25" s="42"/>
      <c r="E25" s="108"/>
      <c r="F25" s="109"/>
      <c r="G25" s="110"/>
      <c r="H25" s="110"/>
      <c r="I25" s="111"/>
    </row>
    <row r="26" spans="2:9" ht="15" customHeight="1" thickBot="1" x14ac:dyDescent="0.45">
      <c r="C26" s="43" t="s">
        <v>24</v>
      </c>
      <c r="D26" s="44"/>
      <c r="E26" s="112"/>
      <c r="F26" s="112"/>
      <c r="G26" s="112"/>
      <c r="H26" s="112"/>
      <c r="I26" s="113"/>
    </row>
    <row r="27" spans="2:9" ht="15" customHeight="1" thickBot="1" x14ac:dyDescent="0.45">
      <c r="C27" s="91" t="s">
        <v>51</v>
      </c>
      <c r="D27" s="92"/>
      <c r="E27" s="47">
        <v>30</v>
      </c>
      <c r="F27" s="48"/>
      <c r="G27" s="48"/>
      <c r="H27" s="48"/>
      <c r="I27" s="49"/>
    </row>
    <row r="28" spans="2:9" ht="15" customHeight="1" x14ac:dyDescent="0.4">
      <c r="C28" s="18" t="s">
        <v>44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3" t="s">
        <v>25</v>
      </c>
      <c r="C30" s="36" t="s">
        <v>26</v>
      </c>
      <c r="D30" s="36"/>
      <c r="E30" s="36"/>
      <c r="F30" s="36"/>
      <c r="G30" s="36"/>
    </row>
    <row r="31" spans="2:9" ht="15" customHeight="1" x14ac:dyDescent="0.4">
      <c r="C31" s="45" t="s">
        <v>27</v>
      </c>
      <c r="D31" s="20" t="s">
        <v>28</v>
      </c>
      <c r="E31" s="37">
        <f>(E6+E7)/E9</f>
        <v>1</v>
      </c>
      <c r="F31" s="37"/>
      <c r="G31" s="37"/>
      <c r="H31" s="37"/>
      <c r="I31" s="38"/>
    </row>
    <row r="32" spans="2:9" ht="15" customHeight="1" thickBot="1" x14ac:dyDescent="0.45">
      <c r="C32" s="46"/>
      <c r="D32" s="21" t="s">
        <v>29</v>
      </c>
      <c r="E32" s="39">
        <f>E8/E9</f>
        <v>0</v>
      </c>
      <c r="F32" s="39"/>
      <c r="G32" s="39"/>
      <c r="H32" s="39"/>
      <c r="I32" s="40"/>
    </row>
    <row r="33" spans="2:9" ht="15" customHeight="1" x14ac:dyDescent="0.4"/>
    <row r="34" spans="2:9" ht="15" customHeight="1" thickBot="1" x14ac:dyDescent="0.45">
      <c r="B34" s="3" t="s">
        <v>30</v>
      </c>
      <c r="C34" s="36" t="s">
        <v>31</v>
      </c>
      <c r="D34" s="36"/>
      <c r="E34" s="36"/>
      <c r="F34" s="36"/>
      <c r="G34" s="36"/>
      <c r="H34" s="36"/>
      <c r="I34" s="36"/>
    </row>
    <row r="35" spans="2:9" ht="69.95" customHeight="1" thickBot="1" x14ac:dyDescent="0.45">
      <c r="C35" s="1" t="s">
        <v>32</v>
      </c>
      <c r="D35" s="104"/>
      <c r="E35" s="105"/>
      <c r="F35" s="105"/>
      <c r="G35" s="105"/>
      <c r="H35" s="105"/>
      <c r="I35" s="106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効果検証様式（集計値）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R4.10!Print_Area</vt:lpstr>
      <vt:lpstr>R4.11!Print_Area</vt:lpstr>
      <vt:lpstr>R4.12!Print_Area</vt:lpstr>
      <vt:lpstr>R5.1!Print_Area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2024-12-18T00:43:50Z</dcterms:modified>
  <cp:category/>
  <cp:contentStatus/>
</cp:coreProperties>
</file>